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2"/>
  </bookViews>
  <sheets>
    <sheet name="Сведения о МУ и МУП" sheetId="1" r:id="rId1"/>
    <sheet name="Реестр движимого имущества" sheetId="2" r:id="rId2"/>
    <sheet name="реестр недвижимого имущества" sheetId="3" r:id="rId3"/>
  </sheets>
  <definedNames>
    <definedName name="_xlnm._FilterDatabase" localSheetId="1" hidden="1">'Реестр движимого имущества'!$C$1:$C$884</definedName>
    <definedName name="_xlnm._FilterDatabase" localSheetId="2" hidden="1">'реестр недвижимого имущества'!$E$1:$E$1375</definedName>
    <definedName name="_xlnm.Print_Area" localSheetId="1">'Реестр движимого имущества'!$A$1:$I$570</definedName>
  </definedNames>
  <calcPr fullCalcOnLoad="1"/>
</workbook>
</file>

<file path=xl/sharedStrings.xml><?xml version="1.0" encoding="utf-8"?>
<sst xmlns="http://schemas.openxmlformats.org/spreadsheetml/2006/main" count="9958" uniqueCount="3932">
  <si>
    <t>14.10.2020</t>
  </si>
  <si>
    <t>Свидетельство 57:18:0070201:230-57/076/2020-1</t>
  </si>
  <si>
    <t>29.04.2021г.</t>
  </si>
  <si>
    <t>Свидетельство 57:18:0070201:231-57/076/2020-1 / Постановление №224 от 29.04.2021</t>
  </si>
  <si>
    <t>Орловская область, Покровский район, Верхнежерновское сельское поселение</t>
  </si>
  <si>
    <t>А\д по ул.Первомайская</t>
  </si>
  <si>
    <t>Орловская область, Покровский район, д.Верхний Жерновец</t>
  </si>
  <si>
    <t>протяженность 3,5 км грунт</t>
  </si>
  <si>
    <t>протяженность 2,3км грунт</t>
  </si>
  <si>
    <t>протяженность 2,22км а\бетон/щебень</t>
  </si>
  <si>
    <t>протяженность 0,7 км а\бетон</t>
  </si>
  <si>
    <t>протяженность 1,08 км щебень</t>
  </si>
  <si>
    <t>протяженность 1,8 км щебень</t>
  </si>
  <si>
    <t>А\д по ул.Гагарина</t>
  </si>
  <si>
    <t xml:space="preserve">А\д по пер. Луговой </t>
  </si>
  <si>
    <t>А\д по ул.Садовая</t>
  </si>
  <si>
    <t>А\д по ул.Школьная</t>
  </si>
  <si>
    <t>Орловская область, Покровский район, д.Шалимовка</t>
  </si>
  <si>
    <t>Газопровод низкого давления в д.Погонево Покровского района Орловской области</t>
  </si>
  <si>
    <t>Газопровод низкого давления к четырем жилым домам в д.Васьково Покровского района Орловской области</t>
  </si>
  <si>
    <t>Газовые сети для д.Козловка, д.Менчиково Покровского района Орловской области (низкое давление)</t>
  </si>
  <si>
    <t>договор закрепления муниципального имущества Покровского района на праве оперативного управления от 15.05.2019</t>
  </si>
  <si>
    <t>жилой дом</t>
  </si>
  <si>
    <t>03,12,2018 списана</t>
  </si>
  <si>
    <t>контрольно-пропускной пункт</t>
  </si>
  <si>
    <t>Постановление администрации Покровского района от 10.10.2003 "О передаче имущества в безвозмездное пользование" №159Договор закрепления муниципального имущества Покровского района на праве оперативного управления от 03.09.2010г.</t>
  </si>
  <si>
    <t>контрольно-технический пункт</t>
  </si>
  <si>
    <t>магазин</t>
  </si>
  <si>
    <t>хозпостройка</t>
  </si>
  <si>
    <t>29.04.2013г.</t>
  </si>
  <si>
    <t>Постановление администрации Покровского района от 29.04.2013г</t>
  </si>
  <si>
    <t>изгородь</t>
  </si>
  <si>
    <t>30,01,2000г</t>
  </si>
  <si>
    <t>29,10,2000</t>
  </si>
  <si>
    <t>20,12,2018 (передача)</t>
  </si>
  <si>
    <t>29,10,2012</t>
  </si>
  <si>
    <t>сарай 2-й школы</t>
  </si>
  <si>
    <t>туалет 2-й школы</t>
  </si>
  <si>
    <t>03,12,2018</t>
  </si>
  <si>
    <t>10.12.2018 акт на списании</t>
  </si>
  <si>
    <t>10,02,2006г</t>
  </si>
  <si>
    <t>27,05,2010г</t>
  </si>
  <si>
    <t>общежитие Озерновской н\о школы</t>
  </si>
  <si>
    <t>с.Моховое, ул.Лесная, д.3 57:18:0260101:64</t>
  </si>
  <si>
    <t xml:space="preserve">А\д по пер.Луговой  </t>
  </si>
  <si>
    <t>А\д по пер.САдовый</t>
  </si>
  <si>
    <t>Лабиринт ГТО</t>
  </si>
  <si>
    <t>Спортивный комплекс Т-47 м</t>
  </si>
  <si>
    <t>03 .11.2017г.</t>
  </si>
  <si>
    <t xml:space="preserve">Договор купли-продажи имущества </t>
  </si>
  <si>
    <t>Орловская область, Покровский район,д.Озерное</t>
  </si>
  <si>
    <t>Орловская область, Покровский район, Журавецкое с\п, с. Успенское 57:18:0170101:55</t>
  </si>
  <si>
    <t>категория земель: не установлена, разрешенное использование под постройку Успенского ФОКА, площадь 9900 кв.м.  57:18:0170101:93</t>
  </si>
  <si>
    <t>Свидетельство о государственной регистрации права от 18.04.2016г. 57-57/009-57/009/002/2016-283/1</t>
  </si>
  <si>
    <t>категория земель: земли населенных пунктов, разрешенное использование: для обслуживания здания и территории школы, площадь 11000 кв.м. 57:18:0910101:32</t>
  </si>
  <si>
    <t>Свидетельство о государственной регистрации права от 21.04.2016г. 57-57/009-57/009/002/2016-297/1</t>
  </si>
  <si>
    <t>Орловская область, Покровский район, Даниловское с\п,д.Вязовое , Литера А, 57:18:0920101:22</t>
  </si>
  <si>
    <t>Распоряжение правительства Орловской области от 15 января 2016г. №12-р, Свидетельство о государственной регистрации права от 03.02.2016г. 57-57/009-57/009/006/2016-147/2</t>
  </si>
  <si>
    <t>Дросковское с.п. .д. Сетенево, около дороги Орел-Тамбов 57:18:1380101:315</t>
  </si>
  <si>
    <t>02.02.2016г.</t>
  </si>
  <si>
    <t>А\д Внуково-Морозово с км 0+000 по км 2+500</t>
  </si>
  <si>
    <t>протяженность 2,5 км, грунт</t>
  </si>
  <si>
    <t>Котел электрический пищеварочный</t>
  </si>
  <si>
    <t>10,12,2015</t>
  </si>
  <si>
    <t>Площадь, протяженность и иные параметры</t>
  </si>
  <si>
    <t>протяженность 1,5 км, грунт</t>
  </si>
  <si>
    <t>А\д по пер. Прудовищенский</t>
  </si>
  <si>
    <t>А\д по пер.65 лет Победы</t>
  </si>
  <si>
    <t>А\д по ул.Ломатовская</t>
  </si>
  <si>
    <t>А\д по ул.Большаковская</t>
  </si>
  <si>
    <t>А\д по пер.Тополиный</t>
  </si>
  <si>
    <t>А\д по пер.Шаталовский</t>
  </si>
  <si>
    <t>А\д по пер. Приходской</t>
  </si>
  <si>
    <t>А\д по ул.Медовая</t>
  </si>
  <si>
    <t>протяженность 0,75 км, щебень/грунт</t>
  </si>
  <si>
    <t>Орловская область, Покровский район, д.Верхососенье Вторая Середина</t>
  </si>
  <si>
    <t>А\д по ул.Овражная</t>
  </si>
  <si>
    <t>протяженность 1,3км, грунт</t>
  </si>
  <si>
    <t>А\д по пер.Речной</t>
  </si>
  <si>
    <t>Орловская область,Покровский район, д.Дрогайцево</t>
  </si>
  <si>
    <t>протяженность 1,5км, грунт</t>
  </si>
  <si>
    <t>А\д по ул.Трудовая</t>
  </si>
  <si>
    <t>А\д по ул.Березовая</t>
  </si>
  <si>
    <t>01,12,2008</t>
  </si>
  <si>
    <t>интерактивный комплекс с акустической системой</t>
  </si>
  <si>
    <t>11,10,2016</t>
  </si>
  <si>
    <t>29,12,2008</t>
  </si>
  <si>
    <t>КВА-0,25 котел отопительный 2шт</t>
  </si>
  <si>
    <t>02,08,2011</t>
  </si>
  <si>
    <t>Моноблок 21.5 ICL S222.MI. для начальной школы</t>
  </si>
  <si>
    <t>Моноблок 21.5 ICL S222.MI. для средней школы</t>
  </si>
  <si>
    <t>29,11,2011</t>
  </si>
  <si>
    <t>Мультимедийный проектор</t>
  </si>
  <si>
    <t>Насос циркуляционный</t>
  </si>
  <si>
    <t>12.05.2008г.</t>
  </si>
  <si>
    <t>Устройство д/подъема и перемещения инвалидов ТО9 Roby Stavdard</t>
  </si>
  <si>
    <t>Цифровой разограф Riso RZ 370</t>
  </si>
  <si>
    <t>итого</t>
  </si>
  <si>
    <t>МБОУ "Покровская школа"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</si>
  <si>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</si>
  <si>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</si>
  <si>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</si>
  <si>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</si>
  <si>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</si>
  <si>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</si>
  <si>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</si>
  <si>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</si>
  <si>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</si>
  <si>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</si>
  <si>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</si>
  <si>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</si>
  <si>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</si>
  <si>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</si>
  <si>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</si>
  <si>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</si>
  <si>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</si>
  <si>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</si>
  <si>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</si>
  <si>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</si>
  <si>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</si>
  <si>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</si>
  <si>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</si>
  <si>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</si>
  <si>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</si>
  <si>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</si>
  <si>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363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</si>
  <si>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</si>
  <si>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</si>
  <si>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</si>
  <si>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</si>
  <si>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</si>
  <si>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</si>
  <si>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</si>
  <si>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</si>
  <si>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</si>
  <si>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</si>
  <si>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</si>
  <si>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</si>
  <si>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</si>
  <si>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</si>
  <si>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</si>
  <si>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</si>
  <si>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</si>
  <si>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</si>
  <si>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</si>
  <si>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</si>
  <si>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</si>
  <si>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</si>
  <si>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</si>
  <si>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</si>
  <si>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</si>
  <si>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</si>
  <si>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</si>
  <si>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</si>
  <si>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</si>
  <si>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</si>
  <si>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</si>
  <si>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</si>
  <si>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</si>
  <si>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</si>
  <si>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</si>
  <si>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</si>
  <si>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</si>
  <si>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</si>
  <si>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</si>
  <si>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</si>
  <si>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</si>
  <si>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</si>
  <si>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</si>
  <si>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</si>
  <si>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</si>
  <si>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</si>
  <si>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</si>
  <si>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</si>
  <si>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</si>
  <si>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</si>
  <si>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</si>
  <si>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</si>
  <si>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п.Покровское, пер.Зеленый проезд, 2/12 57:18:0070405:227</t>
  </si>
  <si>
    <t>49,6 м2</t>
  </si>
  <si>
    <t>12.08.2013г.</t>
  </si>
  <si>
    <t>п.Покровское ул. Торговая</t>
  </si>
  <si>
    <t>5693+/--26,41м2</t>
  </si>
  <si>
    <t>п.Покровское  котельная</t>
  </si>
  <si>
    <t>п.Покровское ул. 50 лет октября д.6</t>
  </si>
  <si>
    <t>Котел</t>
  </si>
  <si>
    <t>Котел пищевой КЭ-100</t>
  </si>
  <si>
    <t>сооружение 15 куб.м кадастровый номер 57:18:0390101:312</t>
  </si>
  <si>
    <t>01.08.2019</t>
  </si>
  <si>
    <t>Постановление Администрации Покровского района от 01.08.2019г. №559, Постановление Администрации Покровского района от 16.09.2019г. №705</t>
  </si>
  <si>
    <t>сооружение 35 м.  57:18:0010201:451</t>
  </si>
  <si>
    <t>водозаборная скважина</t>
  </si>
  <si>
    <t>сооружение 15 куб.м 57:18:0700101:43</t>
  </si>
  <si>
    <t>сооружение 110 м 57:18:0700201:452</t>
  </si>
  <si>
    <t>сооружение 14 куб.м. 57:18:0390101:313</t>
  </si>
  <si>
    <t>сооружение 90 м 57:18:0390101:314</t>
  </si>
  <si>
    <t>каптажный колодец</t>
  </si>
  <si>
    <t>2,5м  57:18:0030101:339</t>
  </si>
  <si>
    <t>сооружение  57:18:0870101:226</t>
  </si>
  <si>
    <t>Муниципальное унитарное предприятие Покровского района "Пассажирские автоперевозки"</t>
  </si>
  <si>
    <t>Орловская область, Покровский район, п.Покровское, ул.Ленина,д.71</t>
  </si>
  <si>
    <t>Орловская область, Покровский район, п.Покровское, ул.50 лет Октября, д.6</t>
  </si>
  <si>
    <t>Муниципальное казенное учреждение Покровского района "Административно-хозяйственный центр"</t>
  </si>
  <si>
    <t>категория земель-земли населенных пунктов, разрешенное использование-для размещения объектов энергетики площадью 11,19 кв.м.  57:18:1360101:126</t>
  </si>
  <si>
    <t xml:space="preserve">Орловская область, Покровский район, с.Дросково, ул.Больничная </t>
  </si>
  <si>
    <t>категория земель-земли населенных пунктов, разрешенное использование-для размещения объектов энергетики площадью 49 кв.м. 57:18:1360101:787</t>
  </si>
  <si>
    <t>Орловская область, Покровский район, с.Журавец</t>
  </si>
  <si>
    <t>22,05,2000</t>
  </si>
  <si>
    <t>МБОУ "Федоровская средняя  школа"</t>
  </si>
  <si>
    <t>Интерактивная доска</t>
  </si>
  <si>
    <t>30,12,2009</t>
  </si>
  <si>
    <t>01,06,2012</t>
  </si>
  <si>
    <t>01,11,2012</t>
  </si>
  <si>
    <t>15,07,2015</t>
  </si>
  <si>
    <t>Котел КПЭ- 80</t>
  </si>
  <si>
    <t>09,04,2007</t>
  </si>
  <si>
    <t>Мобильный компьютерный комплекс для начальной школы ICLab(1+2)</t>
  </si>
  <si>
    <t>01,11,2016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</si>
  <si>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</si>
  <si>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активная акустическая система</t>
  </si>
  <si>
    <t>11,10,2018</t>
  </si>
  <si>
    <t>накладная №96 от 11,10,2018</t>
  </si>
  <si>
    <t>Орловская область, Покровский район,д. Вязоватое</t>
  </si>
  <si>
    <t>Орловская область, Покровский район, д.Вязоватое</t>
  </si>
  <si>
    <t>протяженность 0,8 км., грунт</t>
  </si>
  <si>
    <t>Орловская область, Покровский район, д.Взаимопомощь</t>
  </si>
  <si>
    <t>Орловская область, Покровский район, д.Вязь-Выселки</t>
  </si>
  <si>
    <t>протяженность 3,5 км, грунт</t>
  </si>
  <si>
    <t>Орловская область, Покровский район, д.Трудки</t>
  </si>
  <si>
    <t>протяженность 3,2 км, грунт</t>
  </si>
  <si>
    <t>Свидетельство о государственной регистрации57000528825</t>
  </si>
  <si>
    <t>Свидетельство о государственной регистрации 57000528821</t>
  </si>
  <si>
    <t>Свидетельство о государственной регистрации 57000528794</t>
  </si>
  <si>
    <t>Орловская область, Покровский район, д.Вязовое</t>
  </si>
  <si>
    <t>протяженность 0,83 км, грунт</t>
  </si>
  <si>
    <t>А\д по д.Ефросимовка</t>
  </si>
  <si>
    <t>орловская область, Покровский район, д.вязовое</t>
  </si>
  <si>
    <t>А\д по д.Казаковка</t>
  </si>
  <si>
    <t>Орловская область, Покровский район, д.Казинка</t>
  </si>
  <si>
    <t>Орловская область, покровский район, д.Казаковка</t>
  </si>
  <si>
    <t>протяженность 0,9 км, грунт</t>
  </si>
  <si>
    <t>А\д по д.Крутое</t>
  </si>
  <si>
    <t>Орловская область, Покровский район, д.Крутое</t>
  </si>
  <si>
    <t>1-этажное 13,5м2</t>
  </si>
  <si>
    <t>Договор закрепления муниципального имущества Покровского района на праве оперативного управления от 04.02.2011г.    Свидетельство о государственной регистрации права 57-АБ №145263</t>
  </si>
  <si>
    <t>с.Алексеевка, ул.Центральная, д.28</t>
  </si>
  <si>
    <t>акт выполненных работ 1976г.</t>
  </si>
  <si>
    <t>акт выполненных работ 1986г.</t>
  </si>
  <si>
    <t>д.Гремячье</t>
  </si>
  <si>
    <t>01.07.2010г.</t>
  </si>
  <si>
    <t xml:space="preserve"> Свидетельство о государственной регистрации права 57-АБ 047093 от 25.10.2010Договор закрепления муниципального имущества Покровского района на праве оперативного управления от01.07.2010г.</t>
  </si>
  <si>
    <t>Березовская СОШ</t>
  </si>
  <si>
    <t>с.Березовка, пер.Школьный, д.1</t>
  </si>
  <si>
    <t>1-этажный</t>
  </si>
  <si>
    <t>Свидетельство о государственной регистрации права 57-АБ 564000 от 29.04.2014г.Договор закрепления муниципального имущества Покровского района на праве оперативного управления от01.07.2010г.</t>
  </si>
  <si>
    <t>Договор закрепления муниципального имущества Покровского района на праве оперативного управления от01.07.2010г.</t>
  </si>
  <si>
    <t>2-этажное, 1578,2</t>
  </si>
  <si>
    <t xml:space="preserve"> Свидетельство о государственной регистрации права 57-АБ 047095 от 25.10.2010г.Договор закрепления муниципального имущества Покровского района на праве оперативного управления от01.07.2010г.</t>
  </si>
  <si>
    <t>Свидетельство о государственной регистрации права 57-АБ 047094 от 25.10.2010Договор закрепления муниципального имущества Покровского района на праве оперативного управления от01.07.2010г.</t>
  </si>
  <si>
    <t xml:space="preserve">с.Березовка, пер.Школьный, д.1 </t>
  </si>
  <si>
    <t>колодец шахтный</t>
  </si>
  <si>
    <t>здание детского сада</t>
  </si>
  <si>
    <t>п.Покровское, ул.Бориса Орловского,д.4 57:18:0030201:371</t>
  </si>
  <si>
    <t>3-этажное, подземный этаж-1 площадь 1109 кв.м.</t>
  </si>
  <si>
    <t>10.07.2014г.</t>
  </si>
  <si>
    <t xml:space="preserve">Договор закрепления муниципального имущества Покровского района на праве оперативного управления от 10 июля 2014г. Свидетельство о государственной регистрации от 17.07.2014г. 57-АБ 563521 </t>
  </si>
  <si>
    <t>Покровский детский сад "Теремок"</t>
  </si>
  <si>
    <t>выгреб</t>
  </si>
  <si>
    <t xml:space="preserve">п.Покровское, ул.Бориса Орловского,д.4 </t>
  </si>
  <si>
    <t>Постановление администрации Покровского района №334 от 29.05.2020 Договор закрепления муниципального имущества Покровского района на праве оперативного управления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</si>
  <si>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</si>
  <si>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</si>
  <si>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</si>
  <si>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</si>
  <si>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</si>
  <si>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</si>
  <si>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</si>
  <si>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</si>
  <si>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</si>
  <si>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</si>
  <si>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</si>
  <si>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</si>
  <si>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</si>
  <si>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</si>
  <si>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</si>
  <si>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</si>
  <si>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</si>
  <si>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</si>
  <si>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</si>
  <si>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</si>
  <si>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</si>
  <si>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</si>
  <si>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143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</si>
  <si>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</si>
  <si>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</si>
  <si>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</si>
  <si>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</si>
  <si>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</si>
  <si>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</si>
  <si>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</si>
  <si>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</si>
  <si>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</si>
  <si>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</si>
  <si>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</si>
  <si>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</si>
  <si>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</si>
  <si>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</si>
  <si>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</si>
  <si>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</si>
  <si>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</si>
  <si>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</si>
  <si>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</si>
  <si>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</si>
  <si>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</si>
  <si>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</si>
  <si>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</si>
  <si>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</si>
  <si>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</si>
  <si>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</si>
  <si>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</si>
  <si>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</si>
  <si>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</si>
  <si>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</si>
  <si>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</si>
  <si>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</si>
  <si>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</si>
  <si>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</si>
  <si>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</si>
  <si>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</si>
  <si>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</si>
  <si>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</si>
  <si>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</si>
  <si>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</si>
  <si>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</si>
  <si>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</si>
  <si>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</si>
  <si>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</si>
  <si>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</si>
  <si>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</si>
  <si>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</si>
  <si>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</si>
  <si>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</si>
  <si>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</si>
  <si>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</si>
  <si>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</si>
  <si>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</si>
  <si>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</si>
  <si>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</si>
  <si>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</si>
  <si>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</si>
  <si>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</si>
  <si>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</si>
  <si>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</si>
  <si>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</si>
  <si>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</si>
  <si>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</si>
  <si>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</si>
  <si>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</si>
  <si>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</si>
  <si>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</si>
  <si>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</si>
  <si>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</si>
  <si>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</si>
  <si>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</si>
  <si>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</si>
  <si>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</si>
  <si>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</si>
  <si>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</si>
  <si>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</si>
  <si>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</si>
  <si>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</si>
  <si>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</si>
  <si>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</si>
  <si>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</si>
  <si>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</si>
  <si>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</si>
  <si>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</si>
  <si>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</si>
  <si>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</si>
  <si>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</si>
  <si>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</si>
  <si>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</si>
  <si>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</si>
  <si>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</si>
  <si>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</si>
  <si>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</si>
  <si>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</si>
  <si>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</si>
  <si>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</si>
  <si>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</si>
  <si>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</si>
  <si>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</si>
  <si>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</si>
  <si>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</si>
  <si>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</si>
  <si>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</si>
  <si>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</si>
  <si>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</si>
  <si>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</si>
  <si>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</si>
  <si>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</si>
  <si>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</si>
  <si>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</si>
  <si>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</si>
  <si>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</si>
  <si>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</si>
  <si>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</si>
  <si>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</si>
  <si>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</si>
  <si>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</si>
  <si>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</si>
  <si>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</si>
  <si>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</si>
  <si>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</si>
  <si>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</si>
  <si>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</si>
  <si>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</si>
  <si>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</si>
  <si>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</si>
  <si>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</si>
  <si>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</si>
  <si>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</si>
  <si>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</si>
  <si>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</si>
  <si>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</si>
  <si>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</si>
  <si>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</si>
  <si>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</si>
  <si>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</si>
  <si>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</si>
  <si>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</si>
  <si>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</si>
  <si>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</si>
  <si>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</si>
  <si>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</si>
  <si>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</si>
  <si>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</si>
  <si>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</si>
  <si>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</si>
  <si>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</si>
  <si>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</si>
  <si>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</si>
  <si>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</si>
  <si>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</si>
  <si>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</si>
  <si>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</si>
  <si>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</si>
  <si>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</si>
  <si>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</si>
  <si>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</si>
  <si>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</si>
  <si>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</si>
  <si>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</si>
  <si>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</si>
  <si>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</si>
  <si>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</si>
  <si>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</si>
  <si>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</si>
  <si>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</si>
  <si>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</si>
  <si>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</si>
  <si>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</si>
  <si>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</si>
  <si>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</si>
  <si>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</si>
  <si>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</si>
  <si>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</si>
  <si>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</si>
  <si>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</si>
  <si>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333</t>
  </si>
  <si>
    <t>334</t>
  </si>
  <si>
    <t>352</t>
  </si>
  <si>
    <t>394</t>
  </si>
  <si>
    <t>МКУ Административно-хозяйственный центр</t>
  </si>
  <si>
    <t>Свидетельство о государственной регистрации права от 28.03.2014г. 57-АБ 563346</t>
  </si>
  <si>
    <t>Орловская область, Покровский район, с.Дросково, ул. Октябрьская</t>
  </si>
  <si>
    <t>04.09.2014года</t>
  </si>
  <si>
    <t>18.04.2016г.</t>
  </si>
  <si>
    <t>Свидетельство о государственной регистрации права от 18.04.2016г.57-01/13-3/2004-169</t>
  </si>
  <si>
    <t>А\д по д.Манино</t>
  </si>
  <si>
    <t>А\д по д.Малиновка</t>
  </si>
  <si>
    <t>А\д по ул.П.Морозова</t>
  </si>
  <si>
    <t>А\д по д.Новоморозово</t>
  </si>
  <si>
    <t>автобус ПАЗ-320414-05 Е 479 НЕ</t>
  </si>
  <si>
    <t>автобус ПАЗ-32053 НН566</t>
  </si>
  <si>
    <t>ГАЗ 322132 К250УР</t>
  </si>
  <si>
    <t>КАМАз 5511 А887УТ</t>
  </si>
  <si>
    <t>автогрейдер ДЗ-122-А-2 ОН1159</t>
  </si>
  <si>
    <t>погрузчик фронтальный "Амкадор" ОН 1160</t>
  </si>
  <si>
    <t>УАЗ 39099 Р639УС</t>
  </si>
  <si>
    <t>Экскаватор однокавшовый ЭО-2101 ОН 1362</t>
  </si>
  <si>
    <t>Распоряжение правительства Орловской области от 15 января 2016г. №12-р, Свидетельство о государственной регистрации права от 02.02.2016г. 57-57/009-57/009/006/2016-144/2</t>
  </si>
  <si>
    <t>Дросковское с.п. д.Погонево 57:18:1460101:55</t>
  </si>
  <si>
    <t>Распоряжение правительства Орловской области от 15 января 2016г. №12-р, Свидетельство о государственной регистрации права от 02.02.2016г. 57-57/009-57/009/006/2016-142/2</t>
  </si>
  <si>
    <t>глубина 150 м.</t>
  </si>
  <si>
    <t>сооружение 57:18:0000000:803 протяженность 1933 м</t>
  </si>
  <si>
    <t>МКУК "ЦДК"</t>
  </si>
  <si>
    <t>Стол бильярдный</t>
  </si>
  <si>
    <t>накладная №182 от 26.12.2018</t>
  </si>
  <si>
    <t>накладная б/н от 07.11.2018</t>
  </si>
  <si>
    <t>МБУ ДО "Покровская ДШИ"</t>
  </si>
  <si>
    <t>Котел ИШМА-100 с автоматикой У2</t>
  </si>
  <si>
    <t>А\д Орел-Тамбов-Березовка-Раевка с км 0+000 по км 0+0,839</t>
  </si>
  <si>
    <t>протяженность 0,839 км , а\бетон</t>
  </si>
  <si>
    <t>протяженность 1,74 км, щебень</t>
  </si>
  <si>
    <t>протяженность 1,54 км щебень</t>
  </si>
  <si>
    <t>протяженность 2,38 км щебень</t>
  </si>
  <si>
    <t>протяженность 3,053 км щебень</t>
  </si>
  <si>
    <t>протяженность 2,65 км щебень</t>
  </si>
  <si>
    <t>протяженность 1,75 км щебень</t>
  </si>
  <si>
    <t>протяженность 1,6 км щебень</t>
  </si>
  <si>
    <t>протяженность 2,23 км щебень</t>
  </si>
  <si>
    <t>протяженность 1,55 км щебень</t>
  </si>
  <si>
    <t>протяженность 1,05 км грунт</t>
  </si>
  <si>
    <t>протяженность 1,6 км., грунт</t>
  </si>
  <si>
    <t>протяженность 0,35 км. Щебень</t>
  </si>
  <si>
    <t>Шкаф управления насосом ШУН-380-11-31-Ч-1-1-А (11 кВт)</t>
  </si>
  <si>
    <t>Шкаф управления насосом ШУН -380-5.5-Ч-1-1-А</t>
  </si>
  <si>
    <t>Свидетельство о государственной регистрации права от 11.01.2006г. 57АА 362162</t>
  </si>
  <si>
    <t>Свидетельство о государственной регистрации права от 10.02.2006г. 57АА 362251</t>
  </si>
  <si>
    <t>30.12.2005г</t>
  </si>
  <si>
    <t>Свидетельство о государственной регистрации права от 30.12.2005г. 57АА 362158</t>
  </si>
  <si>
    <t>Орловская область, Покровский район, д.тимирязево</t>
  </si>
  <si>
    <t>Орловская область, Покровский район, д.Тимирязево</t>
  </si>
  <si>
    <t>протяженность 1,6 км, грунт</t>
  </si>
  <si>
    <t>А\д по ул.Кольцевая</t>
  </si>
  <si>
    <t>Орловская область, Покровский район,д.Троицкое</t>
  </si>
  <si>
    <t>А\д по ул.Поселковая</t>
  </si>
  <si>
    <t>05.11.2009г.</t>
  </si>
  <si>
    <t>Разрешение на ввод объекта в эксплуатацию №RU 57521000-002-07</t>
  </si>
  <si>
    <t>Газопровод низкого давления в д.Васютино Покровского района Орловской области</t>
  </si>
  <si>
    <t>МБОУ "Моховская СОШ"</t>
  </si>
  <si>
    <t>орловская область, Покровский район,с.Дросково</t>
  </si>
  <si>
    <t>протяженность 2,7 км, а\бетон</t>
  </si>
  <si>
    <t>10.12.2019г.</t>
  </si>
  <si>
    <t>Орловская область, Покровский район, д.Журавец</t>
  </si>
  <si>
    <t>А\д по ул.Запрудная</t>
  </si>
  <si>
    <t>Орловская область, Покровский район,д.Журавец</t>
  </si>
  <si>
    <t>протяженность 1,9 км, щеб\грунт</t>
  </si>
  <si>
    <t>протяженность 1,4ки, щебень</t>
  </si>
  <si>
    <t>А\д по ул.Мира</t>
  </si>
  <si>
    <t>Орловская область, Покровский район,д.Протасово</t>
  </si>
  <si>
    <t>Орловская область, Покровский район, д.Протасово</t>
  </si>
  <si>
    <t>протяженность 0,4 км</t>
  </si>
  <si>
    <t>МБОУ ДОД Центр дополнительного образования "Энергия"</t>
  </si>
  <si>
    <t>ИТОГО</t>
  </si>
  <si>
    <t>05.11.2019 / Постановление администрации Покровского района  №493 от 27.07.2020.02.2020</t>
  </si>
  <si>
    <t>Товарная накладная 1746 от 10.07.2019г.акт 1873 от 10.07.2019 / Постановление администрации Покровского района №493 от 27.07.2020</t>
  </si>
  <si>
    <t>Автомобиль ГАЗ А 65 R32 на 16 мест</t>
  </si>
  <si>
    <t>Свидетельство о государственной регистрации права 37 от 17.06.2015г.</t>
  </si>
  <si>
    <t>Выписка из Единого гос. Реестра от 27.02.2019</t>
  </si>
  <si>
    <t>26859,187</t>
  </si>
  <si>
    <t>Договор закрепления муниципального имущества Покровского района на праве оперативного управления от 07.12.2012г.</t>
  </si>
  <si>
    <t>товарная накладная от 05,06,2018</t>
  </si>
  <si>
    <t>накладная от 10,03,2003г</t>
  </si>
  <si>
    <t>накладная от 12,09,2002г</t>
  </si>
  <si>
    <t>накладная от 29,09,2007г.</t>
  </si>
  <si>
    <t>накладная от 30,11,2011г.</t>
  </si>
  <si>
    <t>накладная от 15,03,2003г</t>
  </si>
  <si>
    <t>накладная от 21,08,2015г</t>
  </si>
  <si>
    <t>накладная от 01,10,2014г</t>
  </si>
  <si>
    <t>накладная от 09,11,2015г</t>
  </si>
  <si>
    <t>накладная от 20,09,2007г.</t>
  </si>
  <si>
    <t>накладная от 16,08,2013г.</t>
  </si>
  <si>
    <t>накладная от 12,12,2006г</t>
  </si>
  <si>
    <t>накладная от 18,03,2016г</t>
  </si>
  <si>
    <t>накладная от 01,06,2006г</t>
  </si>
  <si>
    <t>накладная от 09,06,2011г</t>
  </si>
  <si>
    <t>накладная от 29,11,2011г</t>
  </si>
  <si>
    <t>накладная от 27,12,2007г</t>
  </si>
  <si>
    <t>МК №0154300015614000024-0136543-01 от 19.12.2014г. СГРП 57-АБ №674379 от 22.12.2014г.договор закрепления муниципального имущества Покровского района на праве оперативного управления от 17.03.2015г.Постановление Администрации Покровского района от 25.11.2019г. №1024 "О прекращении права оперативного управления муниципальным имуществом Покровского района"</t>
  </si>
  <si>
    <t>20.09.2018г.</t>
  </si>
  <si>
    <t>МК №3 от 24.04.2013г. СГРП 57-АБ №423651 от 14.06.2013г.договор закрепления муниципального имущества Покровского района на праве оперативного управления от 17.03.2015г./ Договор на передачу квартиры в собственность граждан</t>
  </si>
  <si>
    <t>17.07.2018г.</t>
  </si>
  <si>
    <t>МК от 30.04.2013г. СГРП 57-АБ №423650 от 12.06.2013г.договор закрепления муниципального имущества Покровского района на праве оперативного управления от 17.03.2015г./Договор на передачу квартиры в собственность граждан от 17.07.2018г.</t>
  </si>
  <si>
    <t>26.12.2018 постановление №893 от 26.12.20187</t>
  </si>
  <si>
    <t>Пристройка котельной Успенского ФОКа</t>
  </si>
  <si>
    <t>26,10,2018 (списано)</t>
  </si>
  <si>
    <t>02,02,2011</t>
  </si>
  <si>
    <t>п.Покровское,ул.Заводская, д.6 ,</t>
  </si>
  <si>
    <t>сети радиофикации</t>
  </si>
  <si>
    <t>п.Покровское, ул.Советская, д.16</t>
  </si>
  <si>
    <t>МБОУ Покровская СОШ</t>
  </si>
  <si>
    <t>здание интерната</t>
  </si>
  <si>
    <t>2-этажное, 1683 м2</t>
  </si>
  <si>
    <t>МБОУ "Березовская средняя школа"</t>
  </si>
  <si>
    <t>Земли населенных пунктов для размещения иных объектов промышленностиплощадь 2830 кв.м. , 57:18:0070208:78</t>
  </si>
  <si>
    <t>31.03.1997г</t>
  </si>
  <si>
    <t>фонтан</t>
  </si>
  <si>
    <t>Орловская область пгт.Покровское ул.Советская</t>
  </si>
  <si>
    <t>12.09.2018г</t>
  </si>
  <si>
    <t>Постановление Администрации Покровского района №609 от 12.09.2018г</t>
  </si>
  <si>
    <t>МКУК "Центральный дом культуры Покровского района"</t>
  </si>
  <si>
    <t>211 м2</t>
  </si>
  <si>
    <t>02.03.2015г</t>
  </si>
  <si>
    <t>26.12.2000г</t>
  </si>
  <si>
    <t>83м2</t>
  </si>
  <si>
    <t>Выписка из Единого гос. Реестра от 09.08.2017</t>
  </si>
  <si>
    <t>Муниципальное бюджетное общеобразовательное учреждение "Моховская средняя общеобразовательная школа"</t>
  </si>
  <si>
    <t>Орловская область, Покровский район, с.Моховое, ул.Лесная, д.3</t>
  </si>
  <si>
    <t>Муниципальное унитарное предприятие"Пассажирские автоперевозки"</t>
  </si>
  <si>
    <t>29.10.2018</t>
  </si>
  <si>
    <t xml:space="preserve">  Договор поставки техники  №РО 00000793 от19.09.2018</t>
  </si>
  <si>
    <t>Косилка дисковая навесная КДН-210</t>
  </si>
  <si>
    <t>ИТОГО:</t>
  </si>
  <si>
    <t>оперативное управление</t>
  </si>
  <si>
    <t>Разрешение на ввод в эксплуатацию от 10.09.2014г. №RU 57521313-039-13/. Выписка из единого государственного реестра прав на недвижимое имущество и сделок с ним, удостоверяющая проведенную государственную регистрацию прав. №57-57/009-57/009/004/2015-507/1</t>
  </si>
  <si>
    <t>объем 50 м.куб.</t>
  </si>
  <si>
    <t>Разрешение на ввод в эксплуатацию от 10.09.2014г. №RU 57521313-039-13/. Выписка из единого государственного реестра прав на недвижимое имущество и сделок с ним, удостоверяющая проведенную государственную регистрацию прав. №57-57/009-57/009/004/2015-509/1</t>
  </si>
  <si>
    <t>протяженность 6106 м</t>
  </si>
  <si>
    <t>спортивный зал</t>
  </si>
  <si>
    <t>котельная 2</t>
  </si>
  <si>
    <t>смотровой колодец</t>
  </si>
  <si>
    <t>наружная тепловая сеть</t>
  </si>
  <si>
    <t>накладная от 14,06,2016г</t>
  </si>
  <si>
    <t>накладная от 27,12,2013г</t>
  </si>
  <si>
    <t>Разрешение на ввод в эксплуатацию № RU 57521307-04-09</t>
  </si>
  <si>
    <t>протяженность 3250,00</t>
  </si>
  <si>
    <t>19.10.2009г.</t>
  </si>
  <si>
    <t>Разрешение на ввод в эксплуатацию объекта №RU 57521313-002-09</t>
  </si>
  <si>
    <t>накладная от 02,07,2013г</t>
  </si>
  <si>
    <t>01,09,1980</t>
  </si>
  <si>
    <t>накладная от 01,09,1980г</t>
  </si>
  <si>
    <t>накладная от 12,01,2005г</t>
  </si>
  <si>
    <t>накладная от 29,05,2013г</t>
  </si>
  <si>
    <t>набор "Все для логопеда"</t>
  </si>
  <si>
    <t>логопедическое обследование детей.Диагностика.Методика В.М.Акименко,ПО</t>
  </si>
  <si>
    <t>логопедическое обследование детей.Развитие и коррекция речи детей.Методика В.М.А</t>
  </si>
  <si>
    <t>ноутбук Lenovo Ideapad 330-17AST</t>
  </si>
  <si>
    <t>накладная от 18,12,2015г</t>
  </si>
  <si>
    <t>накладная от 10,12,2015г</t>
  </si>
  <si>
    <t>Постановление администрации Покровского района №722 огт 15.10.2020г. Акт приема-передачи имущества от 15.10.2020г./ Решение сессии Покровского районного совета народных депутатов от 18.12.2020 №40/34</t>
  </si>
  <si>
    <t>Постановление администрации Покровского района №743 от 27.10.2020г. Акт приема-передачи имущества от 27.10.2020г./Решение Покровского районного совета народных депутатов от 18.12.2020г. №40/33</t>
  </si>
  <si>
    <t>Постановление администрации Покровского района №722 огт 15.10.2020г. Акт приема-передачи имущества от 15.10.2020г./Решение Покровского районного совета народных депутатов от 18.12.2020г. №40/34</t>
  </si>
  <si>
    <t>Постановление администрации Покровского района №722 огт 15.10.2020г. Акт приема-передачи имущества от 15.10.2020г.\Решение Покровского районного совета народных депутатов от 18.12.2020г.№40/34</t>
  </si>
  <si>
    <t>20,09,2007</t>
  </si>
  <si>
    <t>Измерительный комплекс СГ-ТК-д-65</t>
  </si>
  <si>
    <t>16,08,2013</t>
  </si>
  <si>
    <t>12,12,2006</t>
  </si>
  <si>
    <t>Интерактивный комплект</t>
  </si>
  <si>
    <t>Газель NEXT-ГАЗ</t>
  </si>
  <si>
    <t>накладная АСН 0000113 от 28,02,2017</t>
  </si>
  <si>
    <t>РЕЕСТР МУНИЦИПАЛЬНОГО ИМУЩЕСТВА МУНИЦИПАЛЬНОГО ОБРАЗОВАНИЯ ПОКРОВСКИЙ РАЙОН ОРЛОВСКОЙ ОБЛАСТИ</t>
  </si>
  <si>
    <t>№ п\п</t>
  </si>
  <si>
    <t>Наименование движимого имущества</t>
  </si>
  <si>
    <t>котел стальной Премиум 100 с автоматикой</t>
  </si>
  <si>
    <t>01,07,2009</t>
  </si>
  <si>
    <t>Стол ученический</t>
  </si>
  <si>
    <t>гараж</t>
  </si>
  <si>
    <t>здание Дросковской библиотеки</t>
  </si>
  <si>
    <t>здание Дросковской детской школы искусств</t>
  </si>
  <si>
    <t>с.Дросково, ул.Советская, д.12а</t>
  </si>
  <si>
    <t>Муниципальное бюджетное учреждение дополнительного образования "Дросковская детская школа искусств"</t>
  </si>
  <si>
    <t>мастерская ремонтная</t>
  </si>
  <si>
    <t>здание Покровской школы искусств</t>
  </si>
  <si>
    <t>Муниципальное бюджетное учреждение дополнительного образования "Покровская детская школа искусств"</t>
  </si>
  <si>
    <t>1025700706460 от 05.11.2002г.</t>
  </si>
  <si>
    <t>1025700706503 от 06.11.2002</t>
  </si>
  <si>
    <t>1025700706470 от 05.11.2002</t>
  </si>
  <si>
    <t>1025700706448 от 05.11.2002г.</t>
  </si>
  <si>
    <t>1025700706602 от 18.05.1994</t>
  </si>
  <si>
    <t>Среднесписочная численность работников</t>
  </si>
  <si>
    <t>А\д Тимирязево-Толстое с км 0+000 по км 2+742</t>
  </si>
  <si>
    <t>Отдел образования</t>
  </si>
  <si>
    <t>23,11,2012</t>
  </si>
  <si>
    <t>накладная №48 от23,11,2012</t>
  </si>
  <si>
    <t>Муниципальное казенное учреждение "Административно-хозяйственный центр"</t>
  </si>
  <si>
    <t>договор закрепления муниципального имущества Покровского района на праве оперативного управления от 18.04.2018г.</t>
  </si>
  <si>
    <t>пианино "Николай Рубинштейн"</t>
  </si>
  <si>
    <t>Свидетельство о государственной регистрации права 57-57/009-57/009/004/2015-715/1 от 15.04.2015гДоговор закрепления муниципального имущества Покровского района на праве оперативного управления от 10 июля 2014г.</t>
  </si>
  <si>
    <t>сети электроснабжения 10кВт</t>
  </si>
  <si>
    <t>1-этажное, общая площадь 944,9м2</t>
  </si>
  <si>
    <t>27.10.2020г.</t>
  </si>
  <si>
    <t xml:space="preserve">Российская Федерация, Орловская область, Покровский район, д.Шалимовка,ул.Школьная,д.1  </t>
  </si>
  <si>
    <t>здание, общая площадь 40,6 м2</t>
  </si>
  <si>
    <t>здание, общая площадь 21 м2</t>
  </si>
  <si>
    <t>здание, общая площадь 1154 м2</t>
  </si>
  <si>
    <t>комплект оборудования ученической рабочей группы для интеграции в систему дистан</t>
  </si>
  <si>
    <t>24,05,2013</t>
  </si>
  <si>
    <t>Комплект средств управления КСУ-ЭВМ-М-В-Г</t>
  </si>
  <si>
    <t>10,11,2008</t>
  </si>
  <si>
    <t>комплект учебного оборудования для лингафонного кабинета</t>
  </si>
  <si>
    <t>30,11,2012</t>
  </si>
  <si>
    <t>компьютер</t>
  </si>
  <si>
    <t>Орловская область, Покровский район, Ретинское сельское поселение, д.Васьково</t>
  </si>
  <si>
    <t>Разрешение на ввод объекта в эксплуатацию №RU 575213012-001-09</t>
  </si>
  <si>
    <t>Газопровод низкого давления в п. Роща Покровского района Орловской области</t>
  </si>
  <si>
    <t>Орловская область, Покровский район, Верхососенское сельское поселение, п.Роща</t>
  </si>
  <si>
    <t>Орловская область, Покровский район, п.Красный</t>
  </si>
  <si>
    <t>Орловская область, Покровский район,Журавецкое сельское поселение</t>
  </si>
  <si>
    <t>А\д Успенское-Большегорье с км 0+000 по км 3+100</t>
  </si>
  <si>
    <t>Орловская область, Покровский район, Журавецкое сельское поселение</t>
  </si>
  <si>
    <t>протяженность 3,1 км, грунт</t>
  </si>
  <si>
    <t>А\д Журавец-Черногрязка с км 0+000 по км 4+100</t>
  </si>
  <si>
    <t>протяженность 4,1 км, грунт</t>
  </si>
  <si>
    <t>Орловская область, Покровский район, с.Успенское</t>
  </si>
  <si>
    <t>протяженность 1,7 км, щебень</t>
  </si>
  <si>
    <t>протяженность 1,2 км. Щебень\грунт</t>
  </si>
  <si>
    <t>А\д по ул.Овалова</t>
  </si>
  <si>
    <t>вычислительный блок интерактивного комплекса Prestigio</t>
  </si>
  <si>
    <t>Ноутбук Lenovo Yoga</t>
  </si>
  <si>
    <t>21,11,2019</t>
  </si>
  <si>
    <t>накладная №УТ-443 от 21,11,2019</t>
  </si>
  <si>
    <t>шлем виртуальной реальности</t>
  </si>
  <si>
    <t>накладная №35 от 11,07,2019</t>
  </si>
  <si>
    <t>17.02.2020</t>
  </si>
  <si>
    <t>Постановление Администрации Покровского района  от 17.02.2020г. №102</t>
  </si>
  <si>
    <t>сооружение 57:18:0530101:335</t>
  </si>
  <si>
    <t>Системный блок Desten</t>
  </si>
  <si>
    <t>Постановление администрации Покровского района №493 от 27.07.2020</t>
  </si>
  <si>
    <t>договор закрепления муниципального имущества Покровского района на праве оперативного управления от 17.04.2017г.</t>
  </si>
  <si>
    <t>Постановление администрации Покровского района №942 от 08.11.2019г.акт приема передачи муниципального недвижимого имущества от 08 ноября 2019 года</t>
  </si>
  <si>
    <t>накладная от 19,08,2011г</t>
  </si>
  <si>
    <t>накладная от 01,12,2008г</t>
  </si>
  <si>
    <t>накладная от 11,10,2016г</t>
  </si>
  <si>
    <t>накладная от 29,12,2008г.</t>
  </si>
  <si>
    <t>накладная от 02,08,2011г</t>
  </si>
  <si>
    <t>протяженностью 61м</t>
  </si>
  <si>
    <t>Свидетельство о государственной регистрации права 57-57/009-57/009/004/2015-714/1 от 15.04.2015г.Договор закрепления муниципального имущества Покровского района на праве оперативного управления от 10 июля 2014г.</t>
  </si>
  <si>
    <t>Муниципальное бюджетное учреждение культуры"Центральный Дом культуры Покровского района"</t>
  </si>
  <si>
    <t>Орловская область, Покровский район, п.Покровское, ул.Советская,д.14</t>
  </si>
  <si>
    <t>Муниципальное бюджетное учреждение дополнительного образования "Покровская детская школа исусств"</t>
  </si>
  <si>
    <t>Орловская область, Покровский район,п.Покровское, ул.Советская, 12а</t>
  </si>
  <si>
    <t>Орловская область, Покровский район, д.Башкатово</t>
  </si>
  <si>
    <t>Свидетельство о государственной регистрации57000528804</t>
  </si>
  <si>
    <t>Свидетельство о государственной регистрации57000528824</t>
  </si>
  <si>
    <t>Свидетельство о государственной регистрации57000528827</t>
  </si>
  <si>
    <t>Газоснабжение д.Никольское, с.Смирные, д.Слободка Покровского района Орловской области</t>
  </si>
  <si>
    <t>Свидетельство о государственной регистрации57000528826</t>
  </si>
  <si>
    <t>Казна</t>
  </si>
  <si>
    <t>Трактор Т-150 К ОН 1161</t>
  </si>
  <si>
    <t>0</t>
  </si>
  <si>
    <t>адмнистративно-производственное здание</t>
  </si>
  <si>
    <t>1-этажное, 868,5 м2</t>
  </si>
  <si>
    <t>Муниципальное унитарное предприятие "Пассажирские автоперевозки"</t>
  </si>
  <si>
    <t>здание автовокзала</t>
  </si>
  <si>
    <t>п.Покровское, ул.Ленина, 71   54:25:002:010054280</t>
  </si>
  <si>
    <t>А\д по пер.Сосновый</t>
  </si>
  <si>
    <t>протяженность 0,5 км, грунт</t>
  </si>
  <si>
    <t>А\д по пер.Липовый</t>
  </si>
  <si>
    <t>РАЗДЕЛ 2. Сведения о муниципальном движимом имуществе  муниципального образования Покровский район Орловской области</t>
  </si>
  <si>
    <t>Кондиционер</t>
  </si>
  <si>
    <t xml:space="preserve"> </t>
  </si>
  <si>
    <t>накладная от 12,07,2013г</t>
  </si>
  <si>
    <t>13,08,2010</t>
  </si>
  <si>
    <t>накладная от 13,08,2010г</t>
  </si>
  <si>
    <t>счет №520 от 09,10,2019</t>
  </si>
  <si>
    <t>А\д по ул. Домовая церковь</t>
  </si>
  <si>
    <t>А\д по ул. Центральная</t>
  </si>
  <si>
    <t>Орловская область, Покровский район, д.Дюковская</t>
  </si>
  <si>
    <t>А\д по ул.Дальняя</t>
  </si>
  <si>
    <t>Орловская область, Покровский район,д.Дюковская</t>
  </si>
  <si>
    <t>А\д по ул.Новая</t>
  </si>
  <si>
    <t>Орловская область, Покровский район, пгт.Покровское, ул.Дубровинского,д.8а (под зданием детской библиотеки)</t>
  </si>
  <si>
    <t>14.03.2016г.</t>
  </si>
  <si>
    <t>Свидетельство о государственной регистрации права от 14.03.2016г. 57-57/009-57/009/002/2016-162/1</t>
  </si>
  <si>
    <t>Орловская область, Покровский район, пгт.Покровское, ул.Дубровинского, д.3</t>
  </si>
  <si>
    <t>31.10.2014г.</t>
  </si>
  <si>
    <t>Свидетельство о государственной регистрации 57-АБ 611686 от 31.10.2014г.</t>
  </si>
  <si>
    <t>Аренда МУП "Пассажирские автоперевозки"</t>
  </si>
  <si>
    <t>В-Сосенское с.п. д.Верхососенье Первая Середина 57:18:0040301:212</t>
  </si>
  <si>
    <t>артезианская скважина</t>
  </si>
  <si>
    <t>В-Сосенское с.п. д.Верхососенье Первая Середина 57:18:0040301:213</t>
  </si>
  <si>
    <t>Свидетельство о государственной регистрации57000528764</t>
  </si>
  <si>
    <t>Свидетельство о государственной регистрации57000528788</t>
  </si>
  <si>
    <t>свидетельство о государственной регистрации57000528820</t>
  </si>
  <si>
    <t>Свидетельство о государственной регистрации57000528797</t>
  </si>
  <si>
    <t>Свидетельство о государственной регистрации57000528796</t>
  </si>
  <si>
    <t>Свидетельство о государственной регистрации57000528792</t>
  </si>
  <si>
    <t>Свидетельство о государственной регистрации57000528844</t>
  </si>
  <si>
    <t>Свидетельство о государственной регистрации57000528806</t>
  </si>
  <si>
    <t>Орловская область, Покровский район, д.Муратово Второе</t>
  </si>
  <si>
    <t>А\д по ул.им.Н.Пенькова</t>
  </si>
  <si>
    <t>А\л по ул.Сельская</t>
  </si>
  <si>
    <t>Орловская область, Покровский район, с.Столбецкое</t>
  </si>
  <si>
    <t>А/д по ул. Школьная</t>
  </si>
  <si>
    <t>Орловская область, Покровский район, с.Алексеевка</t>
  </si>
  <si>
    <t>протяженность 1,5 км, а\бетон</t>
  </si>
  <si>
    <t>А\д по ул. Степная</t>
  </si>
  <si>
    <t>Орловская область, Покровский район,д.Андриановка</t>
  </si>
  <si>
    <t>Орловская область, Покровский район, д.Бобровка</t>
  </si>
  <si>
    <t>Орловская область, Покровский район, д.Березовая Роща</t>
  </si>
  <si>
    <t>Орловская область, Покровский район, д. Вышне-Столбецкое</t>
  </si>
  <si>
    <t>А\д по ул.Дорожная</t>
  </si>
  <si>
    <t>Орловская область, Покровский район, д.Верхняя Сергеевка</t>
  </si>
  <si>
    <t>Орловская область, Покровский район,д.Верхняя Сергеевка</t>
  </si>
  <si>
    <t>Орловская область, Покровский район, д.Грязное</t>
  </si>
  <si>
    <t>Орловская область, покровский район, д.Емельяновка</t>
  </si>
  <si>
    <t>Орловская область, Покровский район, д.Ивановка</t>
  </si>
  <si>
    <t>Орловская область, Покровский район, д.Кубань</t>
  </si>
  <si>
    <t>протяженность 2,65 км, грунт</t>
  </si>
  <si>
    <t>А\д по ул.Береговая</t>
  </si>
  <si>
    <t>Орловская область,Покровский район, д.Родионовка</t>
  </si>
  <si>
    <t>Орловская область, Покровский район, д.Толстое</t>
  </si>
  <si>
    <t xml:space="preserve">А\д по ул. Ключевая </t>
  </si>
  <si>
    <t>Орловская область, Покровский район,д.Тимирязево</t>
  </si>
  <si>
    <t>МБОУ  "Покровская СОШ"</t>
  </si>
  <si>
    <t>Автобус ПАЗ -32053 70</t>
  </si>
  <si>
    <t>Автобус ПАЗ 32053 70</t>
  </si>
  <si>
    <t>Муниципальное казенное учреждение Покровского района"Административно-хозяйственный центр"</t>
  </si>
  <si>
    <t>п.Покровское, ул.50 лет Октября рядом с д.4 57:18:0070406:53</t>
  </si>
  <si>
    <t>1-этажное, 22,3 м2</t>
  </si>
  <si>
    <t>квартра жилая</t>
  </si>
  <si>
    <t>п.Покровское, ул.Морозова,3/6 57:18:0070407:73</t>
  </si>
  <si>
    <t>49,9 м2</t>
  </si>
  <si>
    <t>15.07.2013г.</t>
  </si>
  <si>
    <t>МБДОО "Теремок"</t>
  </si>
  <si>
    <t>12,09,2002</t>
  </si>
  <si>
    <t>Орловская область, Покровский район, Моховское с\п, д.Озерное, ул.Центральная, д.10</t>
  </si>
  <si>
    <t>площадь 90,0 кв.м.</t>
  </si>
  <si>
    <t>Здание МОУ "Вязовская начальная общеобразовательная школа"</t>
  </si>
  <si>
    <t>площадь 86,5 кв.м.</t>
  </si>
  <si>
    <t>Здание МОУ "Даниловская основная общеобразовательная школа"</t>
  </si>
  <si>
    <t>протяженность 0,7 ким</t>
  </si>
  <si>
    <t>А\д Берлизево-Некрасово с км 0+000 по км 2+000</t>
  </si>
  <si>
    <t>протяженность 2.3 км, грунт</t>
  </si>
  <si>
    <t>протяженность 2,4 км,  грунт</t>
  </si>
  <si>
    <t>А\д Козловка-Менчиково с км 0+000 по км 1+049</t>
  </si>
  <si>
    <t>протяженность 1,049 км, щебень</t>
  </si>
  <si>
    <t>А\д Малая Казинка-Барковка с км 0+000 по км 1+400</t>
  </si>
  <si>
    <t>протяженность 0,95 км, грунт</t>
  </si>
  <si>
    <t>А\д Даниловка-Обруцкое с км 0+000 по км 1+100</t>
  </si>
  <si>
    <t>А\д Орел-Тамбов-Моховое-Николаевка-Медвежка с км 0-000 по км 0+300</t>
  </si>
  <si>
    <t>А\д Покровское-Верховье-Успенское-Ивановка с км 0+000 по км 3+300</t>
  </si>
  <si>
    <t xml:space="preserve">Орловская область, Покровский район, </t>
  </si>
  <si>
    <t>протяженность3,3 км. , грунт</t>
  </si>
  <si>
    <t>А\д Орел-Тамбов-Моховое-Николаевка_Ефрасимовка с км 0+000 по км 0+800</t>
  </si>
  <si>
    <t>Свидетельство о государственной регистрации права от 25.02.2016г. 57-57-09/003/2009-360</t>
  </si>
  <si>
    <t>Орловская область, Покровский район, пгт.Покровское, ул.Бунина, ВЛ 0,4кВ  57:18:0070302:34</t>
  </si>
  <si>
    <t>Свидетельство о государственной регистрации права 57-57-09/003/2009-362 от 25.02.2016г.</t>
  </si>
  <si>
    <t>Орловская область, Покровский район, с.Успенское (ФОК) 57:18:0170101:57</t>
  </si>
  <si>
    <t>нежилое, площадь застройки 1,2 кв.м.</t>
  </si>
  <si>
    <t>Свидетельство о государственной регистрации права  от 25.02.2016г. 57-57-09/003/2009-358</t>
  </si>
  <si>
    <t>КДМ-651С Т 942 ЕЕ</t>
  </si>
  <si>
    <t>Орловская область, Покровский район, д.Новоморозово</t>
  </si>
  <si>
    <t>Орловская область, Покровской район, д.Новосильевка</t>
  </si>
  <si>
    <t>протяженность 0,8 км</t>
  </si>
  <si>
    <t>Орловская область, Покровский район, д.Новосильевка</t>
  </si>
  <si>
    <t>протяженность 1,8 км. Щебень</t>
  </si>
  <si>
    <t>протяженность 0,5км, щебень</t>
  </si>
  <si>
    <t>А\д по пер.Новый</t>
  </si>
  <si>
    <t>протяженность 0,45км, щебень</t>
  </si>
  <si>
    <t>А\д по пер. Раздольный</t>
  </si>
  <si>
    <t>Орловская область, Покровский район, д.Погонево</t>
  </si>
  <si>
    <t>А\д по д.Ракитина</t>
  </si>
  <si>
    <t>Орловская область, Покровский район,д.Ракитина</t>
  </si>
  <si>
    <t>А\д по ул.Спортивная</t>
  </si>
  <si>
    <t>Орловская область, Покровский район,д.Сетенево</t>
  </si>
  <si>
    <t>орловская область, Покровский район, д.Сетенево</t>
  </si>
  <si>
    <t>протяженность 1,75 км.. Грунт</t>
  </si>
  <si>
    <t>протяженность 2,5 км, щебень</t>
  </si>
  <si>
    <t>Орловская область, Покровский район, д.Сетенево</t>
  </si>
  <si>
    <t>протяженность 0,6 км, грунт</t>
  </si>
  <si>
    <t>Орловская область, Покровский район., д.Грачевка (школа) 57:18:0660101:24</t>
  </si>
  <si>
    <t>нежилое, площадь застройки 8,2 кв.м.</t>
  </si>
  <si>
    <t>Свидетельство о государственной регистрации права от 25.02.2016г. 57-57-09/003/2009-363</t>
  </si>
  <si>
    <t>24.02.2014г.</t>
  </si>
  <si>
    <t>04.09.2014г.</t>
  </si>
  <si>
    <t>А\д по д.Харчиково</t>
  </si>
  <si>
    <t>Орловская область, Покровский район, д.Харчиково</t>
  </si>
  <si>
    <t>протяженность 0,3 км. Грунт</t>
  </si>
  <si>
    <t>А\д по п.Красный</t>
  </si>
  <si>
    <t>214,064</t>
  </si>
  <si>
    <t>1929,52</t>
  </si>
  <si>
    <t>28.03.2014г.</t>
  </si>
  <si>
    <t>Орловская область, Покровский муниципальный район, Столбецкое сельское поселение, п.Дубки</t>
  </si>
  <si>
    <t>57:18:00000000:1013  протяженность 1776 м</t>
  </si>
  <si>
    <t>Приказ Департамента государственного имущества и земельных отношений Орловской области №382 от 01.06.2020г.  Акт приема-передачи от 16.06.2020г.</t>
  </si>
  <si>
    <t>А\д Внуково-Манино с км 0+000 по км 3+600</t>
  </si>
  <si>
    <t>протяженность 3,6 км, грунт</t>
  </si>
  <si>
    <t>А\д 2-я Васильевка-Березовка-Федоровка-Крутое с км 0+000 по км</t>
  </si>
  <si>
    <t>А\д 2-я Васильевка-Березовка-Федоровка- Крутое-Казаковка с км</t>
  </si>
  <si>
    <t>тыс.руб.</t>
  </si>
  <si>
    <t>А\д Дросково-Русский Брод-Шалимовка с км 0+00-2+93</t>
  </si>
  <si>
    <t>протяженность 2,93 км, грунт</t>
  </si>
  <si>
    <t>А\д Дросково-Топки-Грачевка_Непочатая-Соломатовка с км 0+000 по км 0+300</t>
  </si>
  <si>
    <t>Орловская область, Покровский район,</t>
  </si>
  <si>
    <t>протяженность 1,2 км грунт</t>
  </si>
  <si>
    <t>А\д Дросково-Русский Брод-Лазаревка с км 0+00 по км 1+168</t>
  </si>
  <si>
    <t>протяженность 1,168 км щебень</t>
  </si>
  <si>
    <t>А\д Орел-Тамбов-Моховое-Критово с км 0+00-2+140</t>
  </si>
  <si>
    <t>протяженность 2,14 км грунт</t>
  </si>
  <si>
    <t>А\д Орел-Тамбов-Березовка-Орел-Тамбов-Трудки</t>
  </si>
  <si>
    <t>А\д Дросково-Русский Брод-Муратово 2- с км 0+00-0+700</t>
  </si>
  <si>
    <t>А\д Дросково-Топки-Извеково с км 0+00 по км 1+870</t>
  </si>
  <si>
    <t>протяженность 1,87 км, грунт</t>
  </si>
  <si>
    <t>А\д Орел-Тамбов-Липовец</t>
  </si>
  <si>
    <t xml:space="preserve">А\д Моховое-Гражданский </t>
  </si>
  <si>
    <t>1025700707108 от 18.08.1997г.</t>
  </si>
  <si>
    <t>29,08,2019</t>
  </si>
  <si>
    <t>накладная №0000-072531 от 29,08,2019</t>
  </si>
  <si>
    <t>интерактивный комплекс Prestigio</t>
  </si>
  <si>
    <t>Договор закрепления муниципального имущества Покровского района на праве оперативного управления от 27.10.2020г. Акт приема-передачи от 28,10,2020</t>
  </si>
  <si>
    <t>Постановление администрации Покровского района №746 от 29.10.2020г. "О приемке движимого имущества в муниципальную собственность Покровского района и закреплении на праве оперативного управления за Отделом образования администрации Покровского района Орловской области"товарная накладная №254 от 29.07.2020</t>
  </si>
  <si>
    <t>Автобус ПАЗ 32053 -70  паспорт ТС 52 НЕ №541387</t>
  </si>
  <si>
    <t>Автобус ПАЗ 32053- 70 паспорт  ТС 52 НЕ №541387</t>
  </si>
  <si>
    <t>25</t>
  </si>
  <si>
    <t>19</t>
  </si>
  <si>
    <t>22.03.2019</t>
  </si>
  <si>
    <t>Постановление администрации Покровского района от 22,03.2019г.. №179, акт приема-передачи муниципального недвижимого имущества от 22.03.2019г.</t>
  </si>
  <si>
    <t>категория земель-земли населенных пунктов, разрешенное использование-для размещения подстанций площадью 49 кв.м.  57:18:0170401:19</t>
  </si>
  <si>
    <t>АКЦИИ, ДОЛИ УЧАСТИЯ</t>
  </si>
  <si>
    <t>Акции ОАО "Орелоблгаз"</t>
  </si>
  <si>
    <t>100 штук номинальной стоимостью 1 руб.</t>
  </si>
  <si>
    <t>Электрическая подстанция КТП-100кВа</t>
  </si>
  <si>
    <t>Выписка из единого государственного реестра прав на недвижимое имущество и сделок с ним, удостоверяющая проведенную государственную регистрацию прав №57-57/009-57/009/006/2016-1030/1 от 01.09.2016г.</t>
  </si>
  <si>
    <t>10.11.2015г.</t>
  </si>
  <si>
    <t>Свидетельство о государственной регистрации права от 10.11.2015г. 57-57/009-57/009/007/2015-1023/1</t>
  </si>
  <si>
    <t>сооружения водозаборные ( водопровод)</t>
  </si>
  <si>
    <t>Столбецкое с.п., с.Столбецкое. Д.Верхняя Сергеевка57:18:0000000:694</t>
  </si>
  <si>
    <t>протяженность 6287 м.</t>
  </si>
  <si>
    <t>24.12.2012г.</t>
  </si>
  <si>
    <t>Сооружение водопроводное(водопровод)</t>
  </si>
  <si>
    <t>Столбецкое с.п. вблизи с.Столбецкое 57:18:0030101:328</t>
  </si>
  <si>
    <t>протяженность 25 м.</t>
  </si>
  <si>
    <t xml:space="preserve">Разрешение на ввод объекта в эксплуатацию от 24.12.2012 №RU 57521313-021-12, Свидетельство о государственной регистрации права от 28.10.2014г. 57-АБ 611701 </t>
  </si>
  <si>
    <t>сооружение водозаборное (водонапорная башня)</t>
  </si>
  <si>
    <t>Столбецкое с.п. с.Столбецкое, вблизи д.Верхняя Сергеевка 57:18:0030101:330</t>
  </si>
  <si>
    <t>объем 50 куб.м.</t>
  </si>
  <si>
    <t>Разрешение на ввод объекта в эксплуатацию от 24.12.2012 RU 57521313-021-12. Свидетельство о государственной регистрации права 57-АБ 611649</t>
  </si>
  <si>
    <t>сооружение водозаборное(скважина)</t>
  </si>
  <si>
    <t>Столбецкое с.п. вблизи с.Столбецкое 57:18:0030101:318</t>
  </si>
  <si>
    <t>глубина 120 м.</t>
  </si>
  <si>
    <t>1-этажное, площадь 365,5 кв.м.</t>
  </si>
  <si>
    <t>08.09.2014г.</t>
  </si>
  <si>
    <t>Свидетельство о государственной регистрации права от 08.05.2014 г. 57-АБ 563989</t>
  </si>
  <si>
    <t xml:space="preserve">Котельная </t>
  </si>
  <si>
    <t>1-этажное, площадь 12 кв.м.</t>
  </si>
  <si>
    <t>01.09.2016г.</t>
  </si>
  <si>
    <t>Орловская  область, Покровский район,д.Даниловка, ул.Садовая, д.15 57:18:0370101:437</t>
  </si>
  <si>
    <t>Выписка из реестрпа муниципальной собственности Покровского района</t>
  </si>
  <si>
    <t>30.12.2005</t>
  </si>
  <si>
    <t>Жилой дом (Дом рыболовов и охотников)</t>
  </si>
  <si>
    <t>10.12.2004г.</t>
  </si>
  <si>
    <t>531 м2</t>
  </si>
  <si>
    <t>06.02.2018г</t>
  </si>
  <si>
    <t>договор закрепления муниципального имущества покровского района на праве оперативного управления от 06.02.2018г</t>
  </si>
  <si>
    <t>МКУК "Центральный Дом культуры Покровского района"</t>
  </si>
  <si>
    <t>Орловская область пгт.Покровское, ул.Советская</t>
  </si>
  <si>
    <t>64 м2</t>
  </si>
  <si>
    <t>Накладная 609 от 30.04.2021</t>
  </si>
  <si>
    <t>п.Покровское, ул.Волынкина, д.1,кв.6   57:18:0070408:166</t>
  </si>
  <si>
    <t>п.Покровское, ул.Волынкина, д.1, кв.9  57:18:0070408:165</t>
  </si>
  <si>
    <t>п.Покровское, ул.Волынкина, д.1, кв.10  57:18:0070408:167</t>
  </si>
  <si>
    <t>п.Покровское, ул.Волынкина, д.1, кв.11  57:18:0070408:169</t>
  </si>
  <si>
    <t>п.Покровское, ул.Заводская, д.4, кв.12  57618:0070414:166</t>
  </si>
  <si>
    <t>п.Покровское, ул.Заводская, д.4, кв.15  57:18:0070414:169</t>
  </si>
  <si>
    <t>п.Покровское, ул.Заводская,д.4, кв.13  57:18:0070414:167</t>
  </si>
  <si>
    <t>п.Покровское, ул.Заводская, д.4, кв.11  57:18:0070414:165</t>
  </si>
  <si>
    <t>п.Покровское, ул.Заводская,д.4, кв.10  57:18:0070414:164</t>
  </si>
  <si>
    <t>п.Покровское,ул.Зеленый  проезд, д.2, кв5  57:18:0070405:277</t>
  </si>
  <si>
    <t>п.Покровское, пер.Больничный, д.3а/2  57:18:0070303:113</t>
  </si>
  <si>
    <t>п.Покровское, пер.Больничный, д.3а/1 57:18:0070303:114</t>
  </si>
  <si>
    <t>п.Покровское,ул.50 лет Октября ,д.5, кв.4   57:18:0070405:150</t>
  </si>
  <si>
    <t>п.Покровское,ул.Зеленый  проезд, д.2, кв.2  57:18:0070405:280</t>
  </si>
  <si>
    <t>454,129</t>
  </si>
  <si>
    <t>35,820</t>
  </si>
  <si>
    <t>448,451</t>
  </si>
  <si>
    <t>99,780</t>
  </si>
  <si>
    <t>70,246</t>
  </si>
  <si>
    <t>93,662</t>
  </si>
  <si>
    <t>114,476</t>
  </si>
  <si>
    <t>92,491</t>
  </si>
  <si>
    <t>190,550</t>
  </si>
  <si>
    <t>протяженность 1,65км, щебень/грунт</t>
  </si>
  <si>
    <t>А\д по ул.Мостовая</t>
  </si>
  <si>
    <t>А\д по ул.Степная</t>
  </si>
  <si>
    <t>Орловская область, Покровский район, д.Погудаевка</t>
  </si>
  <si>
    <t>А\д по пер.65 летия Победы</t>
  </si>
  <si>
    <t>А\д по ул.Дружбы</t>
  </si>
  <si>
    <t>Орловская область, Покровский район, д.Тростниково</t>
  </si>
  <si>
    <t>протяженность 0,6 км, а\б, щебень</t>
  </si>
  <si>
    <t>протяженность 0,55 км, грунт</t>
  </si>
  <si>
    <t>площадь 213,1 кв.м.</t>
  </si>
  <si>
    <t>Помещения</t>
  </si>
  <si>
    <t>площадь 680,4</t>
  </si>
  <si>
    <t>Орловская область, Покровский район, с. Дросково, ул.Советская, д.62</t>
  </si>
  <si>
    <t>площадь 80 кв.м.</t>
  </si>
  <si>
    <t>НЕДВИЖИМОЕ ИМУЩЕСТВО</t>
  </si>
  <si>
    <t>ЗЕМЕЛЬНЫЕ УЧАСТКИ</t>
  </si>
  <si>
    <t>Земельный участок</t>
  </si>
  <si>
    <t>Орловская область, Покровский район, Журавецкое с\п, п.Совьи Лапки</t>
  </si>
  <si>
    <t>категория земель-земли населенных пунктов, разрешенное использование-для ведения личного подсобного хозяйства. Площадь 1976,79 57:18:0200101:0004</t>
  </si>
  <si>
    <t>Орловская область, Покровский район, Даниловское с\п, д.Юдинка</t>
  </si>
  <si>
    <t>категория земель-земли населенных пунктов, разрешенное использование-для ведения личного подсобного хозяйства. Площадь 4702,82 57:18:0710101:0004</t>
  </si>
  <si>
    <t>Орловская область, Покровский район, пгт.Покровское, ул.Дорожная</t>
  </si>
  <si>
    <t>категория земель-земли населенных пунктов, разрешенное использование-для обслуживания объектов энергетики , площадь 6,44 кв.м.  57:18:0070205:34</t>
  </si>
  <si>
    <t>Орловская область, Покровский район, пгт.Покровское, ул.Ленина, д.71</t>
  </si>
  <si>
    <t>категория земель-земли населенных пунктов, разрешенное использование-для обслуживания объектов энергетики  площадью 30 кв.м.  57:18:0070208:30</t>
  </si>
  <si>
    <t>Орловская область, Покровский район, пгт.Покровское, ул.Оловенниковых</t>
  </si>
  <si>
    <t>Орловская область, Покровский район, д.Красный Ржавец</t>
  </si>
  <si>
    <t>Орловская область, Покровский район, д.Озерное</t>
  </si>
  <si>
    <t>01,06,2010</t>
  </si>
  <si>
    <t>30,09,2013</t>
  </si>
  <si>
    <t>МБОУ "Дросковская средняя школа"</t>
  </si>
  <si>
    <t>12,08,2008</t>
  </si>
  <si>
    <t>А\д по ул.Колхозная</t>
  </si>
  <si>
    <t>Орловская область, Покровский район, с Верхососенье Первая Середина</t>
  </si>
  <si>
    <t>А\д по пер.Почтовому</t>
  </si>
  <si>
    <t>Орловская область, Покровский район,с.Верхососенье Первая Середина</t>
  </si>
  <si>
    <t>А\д по ул.Виктора Громова</t>
  </si>
  <si>
    <t>протяженность 0,53 км, грунт</t>
  </si>
  <si>
    <t>А\д по ул.Административная</t>
  </si>
  <si>
    <t>А\д по ул. Кирпичная</t>
  </si>
  <si>
    <t>корпус котла КВа-0.25</t>
  </si>
  <si>
    <t>30,06,2016</t>
  </si>
  <si>
    <t>Разрешение на ввод объекта в эксплуатацию № RU 57521304-002-09</t>
  </si>
  <si>
    <t>протяженность 1640,00 метров</t>
  </si>
  <si>
    <t>протяженность 424,0 метров</t>
  </si>
  <si>
    <t>протяженность 583,0 метров</t>
  </si>
  <si>
    <t>протяженность 883,6 метров</t>
  </si>
  <si>
    <t>Разрешение на ввод объекта в эксплуатацию №RU 57521308-003-09</t>
  </si>
  <si>
    <t>Газопровод высокого и низкого давления в д.Емельяновка Покровского района Орловской области</t>
  </si>
  <si>
    <t>накладная от 02,04,2010г</t>
  </si>
  <si>
    <t>20</t>
  </si>
  <si>
    <t>Постановление администрации Покровского района №290 от 10 мая 2017г. .Договор передачи муниципального имущества Покровского района на праве хозяйственного ведения от 12.05.2017г.</t>
  </si>
  <si>
    <t>Постановление администрации Покровского района №329 от 29 августа 2016г. "О приемке имущества в муниципальную собственность и закреплении на праве хозяйственного ведения за муниципальным предприятием Покровского района"</t>
  </si>
  <si>
    <t>19.11.2015г.</t>
  </si>
  <si>
    <t>Договор передачи муниципального имущества Покровского района на праве хозяйственного ведения от 19.11.2015г.</t>
  </si>
  <si>
    <t>Распоряжение правительства Орловской области от 15 января 2016г. №12-р, Свидетельство о государственной регистрации права от 02.02.2016г. 57-57/009-57/009/006/2016-146/2</t>
  </si>
  <si>
    <t>Дросковское с.п. д.Новосильевка 57:18:1370101:162</t>
  </si>
  <si>
    <t>протяженность 0,5 км., а\бетон</t>
  </si>
  <si>
    <t>Орловская область, Покровский район, с.Топки</t>
  </si>
  <si>
    <t>протяженность 0,75 км, а\бетон</t>
  </si>
  <si>
    <t>Орловская область,Покровский район, с.Топки</t>
  </si>
  <si>
    <t>А\д по ул.Замятиных</t>
  </si>
  <si>
    <t>Орловская область, Покровский район, с.Смирные</t>
  </si>
  <si>
    <t>А\д по ул.Смирнова</t>
  </si>
  <si>
    <t>А\д по д.Ефремово</t>
  </si>
  <si>
    <t>Орловская область, Покровский район, д.Ефремово</t>
  </si>
  <si>
    <t>Орловская область, Покровский район, д.Кромская</t>
  </si>
  <si>
    <t>А\д по ул. И.С.Тургенева</t>
  </si>
  <si>
    <t>Орловская область, Покровский район, д.Лутовиново</t>
  </si>
  <si>
    <t>А\Д по ул.Веселая</t>
  </si>
  <si>
    <t>Орловская область, Покровский район, д.Никольское</t>
  </si>
  <si>
    <t>протяженность 1,9 км, грунт</t>
  </si>
  <si>
    <t>А\д по ул.Гринева</t>
  </si>
  <si>
    <t>А\д по ул.Дубинина</t>
  </si>
  <si>
    <t>Орловская область, покровский район, д.Вышний Туровец</t>
  </si>
  <si>
    <t>А\д по ул. Им.В.Б.Селютина</t>
  </si>
  <si>
    <t>Орловская область, Покровский район, д.Балчик</t>
  </si>
  <si>
    <t>библиотечный фонд</t>
  </si>
  <si>
    <t>Газовые сети для д.Козловка, д. Менчиково Покровского района Орловской области (высокое давление)</t>
  </si>
  <si>
    <t>Газовые сети к д.Кубань Покровского района Орловской области</t>
  </si>
  <si>
    <t>Межпоселковый газопровод к д.Кубань Покровского района Орловской области</t>
  </si>
  <si>
    <t>Межпоселковый газопровод среднего давления в д.Толстое и газификация д.Толстое Покровского района Орловской области</t>
  </si>
  <si>
    <t>Газопровод высокого и низкого давления в д.Непочатая Покровского района Орловской области</t>
  </si>
  <si>
    <t>Орловская область, Покровский район, с.Федоровка, ул.Школьная, д.3</t>
  </si>
  <si>
    <t>Муниципальное бюджетное общеобразовательное учреждение "Успенская основная общеобразовательная школа"</t>
  </si>
  <si>
    <t>Орловская область, Покровский район, с.Успенское, ул.Школьная,д.20</t>
  </si>
  <si>
    <t>Муниципальное бюджетное общеобразовательное учреждение "Внуковская основная общеобразовательная школа"</t>
  </si>
  <si>
    <t>Орловская область, Покровский район,д.Внуково, ул.Школьная,д.13</t>
  </si>
  <si>
    <t>Муниципальное бюджетное общеобразовательное учреждение "Перехоженская основная общеобразовательная школа"</t>
  </si>
  <si>
    <t>Орловская область, Покровский район, д.Липовец, ул.Центральная, д.32</t>
  </si>
  <si>
    <t>Муниципальное бюджетное общеобразовательное учреждение "Вепринецкая основная общеобразовательная школа"</t>
  </si>
  <si>
    <t>Орловская область, Покровский район, д. Вепринец, ул.Дорожная, д.16</t>
  </si>
  <si>
    <t>32,8 м2</t>
  </si>
  <si>
    <t>Муниципальное бюджетное общеобразовательное учреждение "Алексеевская основная общеобразовательная школа"</t>
  </si>
  <si>
    <t>Орловская область, Покровский район, с.Алексеевка, ул.Центральная, д.28</t>
  </si>
  <si>
    <t>Муниципальное бюджетное общеобразовательное учреждение "Березовская средняя общеобразовательная школа"</t>
  </si>
  <si>
    <t>Орловская область,Покровский район, с.Березовка, пер.Школьный,д.1</t>
  </si>
  <si>
    <t xml:space="preserve">сооружение 57:18:0500201:106 </t>
  </si>
  <si>
    <t>28.02.2020</t>
  </si>
  <si>
    <t>Орловская область, Покровский р-н, с.Верхососенье, д.Переведеновка 57:18:1050101:60</t>
  </si>
  <si>
    <t>свидетельство №00229 от 31.03.2018г.</t>
  </si>
  <si>
    <t>2-этажное, 3600 м2</t>
  </si>
  <si>
    <t>1-этажное 116 м2</t>
  </si>
  <si>
    <t>14,05,2020</t>
  </si>
  <si>
    <t>Беседка</t>
  </si>
  <si>
    <t>с.Даниловка, ул.Садовая, д.15 57:18:0370101:429</t>
  </si>
  <si>
    <t>с.Даниловка, ул.Садовая д.15</t>
  </si>
  <si>
    <t>МБОУ ПОКРОВСКАЯ СОШ</t>
  </si>
  <si>
    <t>МБЛОУ ДРОСКОВСКАЯ СОШ</t>
  </si>
  <si>
    <t>с.Дросково, ул.Советская,д.46</t>
  </si>
  <si>
    <t>Помещение МДОУ "Дросковский детский сад"</t>
  </si>
  <si>
    <t>Нежилое помещение №2</t>
  </si>
  <si>
    <t>Котельная МДОУ "Дросковский  детский сад"</t>
  </si>
  <si>
    <t>1-этажное, 40,9 кв.м. 57:18:1360101:845</t>
  </si>
  <si>
    <t>1-этажное 199,2 м2 57:18:1360101:708</t>
  </si>
  <si>
    <t>1 этажное  82,0 кв.м. 57:18:1360101:858</t>
  </si>
  <si>
    <t>1-этажное, 49,4 м2  57:18:1360101:831</t>
  </si>
  <si>
    <t>МБОУ ПРОТАСОВСКАЯ ООШ</t>
  </si>
  <si>
    <t>Здание  (кухня)</t>
  </si>
  <si>
    <t>МБДОУ Федоровская СОШ</t>
  </si>
  <si>
    <t>МБОУ Успенская ООШ</t>
  </si>
  <si>
    <t>1-этажное 322,2 м2</t>
  </si>
  <si>
    <t>09,01,2020</t>
  </si>
  <si>
    <t>Договор закрепления муниципального имущества Покровского района на праве оперативного управления /Договор на передачу жилого дома в собственность</t>
  </si>
  <si>
    <t>здание школы Грачевки</t>
  </si>
  <si>
    <t xml:space="preserve"> МБОУ Алексеевская ООШ</t>
  </si>
  <si>
    <t>1-этажное, 1010,1 м2</t>
  </si>
  <si>
    <t>МБОУ Березовская СОШ</t>
  </si>
  <si>
    <t>2-этажное , 1578,7 м2</t>
  </si>
  <si>
    <t>Машина сушильная</t>
  </si>
  <si>
    <t>2</t>
  </si>
  <si>
    <t>31,12,2013</t>
  </si>
  <si>
    <t>МБОУ "Успенская о/о школа"</t>
  </si>
  <si>
    <t>Компьютер</t>
  </si>
  <si>
    <t>Котел газовый ИШМА-80У</t>
  </si>
  <si>
    <t>27,12,2013</t>
  </si>
  <si>
    <t>25.11.2019г.</t>
  </si>
  <si>
    <t>МК №0154300015614000020-0136543-01 от 19.12.2014г. СГРП 57-АБ №674376 от 22.12.2014г.договор закрепления муниципального имущества Покровского района на праве оперативного управления от 17.03.2015г./ Постановление Администрации Покровского района от 25.11.2019г. №1024 "О прекращении права оперативного управления муниципальным имуществом Покровского района"</t>
  </si>
  <si>
    <t>МК №0154300015614000019-0136543-01 от 19.12.2014г. СГРП 57-АБ №674380 от 22.12.2014г.договор закрепления муниципального имущества Покровского района на праве оперативного управления от 17.03.2015г.Постановление Администрации Покровского района от 25.11.2019г. №1024 "О прекращении права оперативного управления муниципальным имуществом Покровского района"</t>
  </si>
  <si>
    <t>МК №0154300015614000021-0136543-01 от 19.12.2014г. СГРП 57-АБ №674381 от 22.12.2014г.договор закрепления муниципального имущества Покровского района на праве оперативного управления от 17.03.2015г.Постановление Администрации Покровского района от 25.11.2019г. №1024 "О прекращении права оперативного управления муниципальным имуществом Покровского района"</t>
  </si>
  <si>
    <t>МК №0154300015614000022-0136543-01 от 19.12.2014г. СГРП 57-АБ №674377 от 22.12.2014г.договор закрепления муниципального имущества Покровского района на праве оперативного управления от 17.03.2015г.Постановление Администрации Покровского района от 25.11.2019г. №1024 "О прекращении права оперативного управления муниципальным имуществом Покровского района"</t>
  </si>
  <si>
    <t>МК №0154300015614000023-0136543-01 от 19.12.2014г. СГРП 57-АБ №674378 от 22.12.2014г.договор закрепления муниципального имущества Покровского района на праве оперативного управления от 17.03.2015г.Постановление Администрации Покровского района от 25.11.2019г. №1024 "О прекращении права оперативного управления муниципальным имуществом Покровского района"</t>
  </si>
  <si>
    <t>высота 15м. Емкость бака 50 м.куб.</t>
  </si>
  <si>
    <t>протяженность 2177м.</t>
  </si>
  <si>
    <t>16</t>
  </si>
  <si>
    <t>накладная от 31,08,2003г</t>
  </si>
  <si>
    <t>накладная от 08,07,2015г</t>
  </si>
  <si>
    <t>10,01,1985</t>
  </si>
  <si>
    <t>накладная от 10,01,1985г</t>
  </si>
  <si>
    <t>накладная от 30,12,2009г</t>
  </si>
  <si>
    <t>накладная от 22,05,2000г</t>
  </si>
  <si>
    <t>накладная от 01,06,2012г</t>
  </si>
  <si>
    <t>накладная от 01,11,2012г</t>
  </si>
  <si>
    <t>накладная от 15,07,2015г</t>
  </si>
  <si>
    <t>накладная от 09,04,2007г</t>
  </si>
  <si>
    <t>накладная от 01,11,2016г</t>
  </si>
  <si>
    <t>накладная от 01,07,2011г</t>
  </si>
  <si>
    <t>накладная от 01,07,2009г</t>
  </si>
  <si>
    <t>МБОУ "Грачевская о/о школа</t>
  </si>
  <si>
    <t xml:space="preserve"> Постановление администрации Покровского района №64 от 31.01.2020г.Договор закрепления муниципального имущества Покровского района на праве оперативного управления </t>
  </si>
  <si>
    <t>постановление администрации Покровского района Орловской области №280 от 30.04.2020г. №280 от 30,04,2020</t>
  </si>
  <si>
    <t>Автомобиль ГАЗ 322171  паспорт ТС 52 МС 659057</t>
  </si>
  <si>
    <t>автомобиль ГАЗ 322121  паспорт ТС 52 НВ 285192</t>
  </si>
  <si>
    <t>комплекс ГТО по ул.Лесной</t>
  </si>
  <si>
    <t>Акт о приемке выполненных работ №1 от 17.08.2020</t>
  </si>
  <si>
    <t>протяженность 0,4 км, грунт</t>
  </si>
  <si>
    <t>А\д по пер. Складскому</t>
  </si>
  <si>
    <t>А\д по ул. Луговая</t>
  </si>
  <si>
    <t>Орловская область, Покровский район, д.Верхососенье Вторая Часть</t>
  </si>
  <si>
    <t>А\д по ул.Покровская</t>
  </si>
  <si>
    <t>Орловская область, Покровский район, д.Верхососенье Центральное</t>
  </si>
  <si>
    <t>протяженность 1 км, грунт</t>
  </si>
  <si>
    <t>А\д по ул.Царский проезд</t>
  </si>
  <si>
    <t>А\д по пер.Подкамень</t>
  </si>
  <si>
    <t>протяженность 2 км, грунт</t>
  </si>
  <si>
    <t>А\д по ул. Маховская</t>
  </si>
  <si>
    <t>универсальный мобильный гусеничный лестничный подъемник для колясок Т09 Roby</t>
  </si>
  <si>
    <t>установка умягчения периодического действия Ёлка</t>
  </si>
  <si>
    <t>Разрешение на ввод объекта в эксплуатацию №RU 57521000-003-07  Акт приемки-передачи законченного строительством объекта недвижимого имущества в муниципальную собственность Покровского района Орловской области от 25.02.2008г.</t>
  </si>
  <si>
    <t>Разрешение на ввод в эксплуатацию от 10.09.2014г. №RU 57521313-039-13/. Выписка из единого государственного реестра прав на недвижимое имущество и сделок с ним, удостоверяющая проведенную государственную регистрацию прав. №57-57/009-57/009/004/2015-506/1</t>
  </si>
  <si>
    <t>Разрешение на ввод в эксплуатацию от 10.09.2014г. №RU 57521313-039-13/. Выписка из единого государственного реестра прав на недвижимое имущество и сделок с ним, удостоверяющая проведенную государственную регистрацию прав. №57-57/009-57/009/004/2015-508/1</t>
  </si>
  <si>
    <t>Разрешение на ввод в эксплуатацию от 10.09.2014г. №RU 57521313-039-13/. Выписка из единого государственного реестра прав на недвижимое имущество и сделок с ним, удостоверяющая проведенную государственную регистрацию прав. №57-57/009-57/009/004/2015-505/1</t>
  </si>
  <si>
    <t>Свидетельство о государственной регистрации права 57-АБ №028845</t>
  </si>
  <si>
    <t>Покровский р-н, с\п Березовское, д.Гремячье 57:18:0540101:161</t>
  </si>
  <si>
    <t>сооружение</t>
  </si>
  <si>
    <t>Покровский р-н, с\п Березовское, д.Теряево 57:18:1210101:50</t>
  </si>
  <si>
    <t>Покровский р-н, с\п Березовское, с.Березовка 57:18:0490101:380</t>
  </si>
  <si>
    <t>Покровский р-н, с\п Березовское, с.Березовка 57:18:0000000:382</t>
  </si>
  <si>
    <t>Покровский р-н, с\п Березовское, с.Березовка 57:18:0000000:674</t>
  </si>
  <si>
    <t>А\д по пер.Поднизовский</t>
  </si>
  <si>
    <t>А\д по ул.Хуторская</t>
  </si>
  <si>
    <t>А\д по ул. Придорожная</t>
  </si>
  <si>
    <t>Орловская область, Покровский район,д.Пятинская</t>
  </si>
  <si>
    <t>А\д по ул. Владимировская</t>
  </si>
  <si>
    <t>Орловская область,Покровский район, д.Протасово</t>
  </si>
  <si>
    <t>протяженность0,4, щебень</t>
  </si>
  <si>
    <t>А\д по ул.им. Волынкина</t>
  </si>
  <si>
    <t>протяженность 1,5 км, щеб/грунт</t>
  </si>
  <si>
    <t>Орловская область, Покровский район, с.Федоровка</t>
  </si>
  <si>
    <t>протяженность 1,55 км, а\бетон/щебень</t>
  </si>
  <si>
    <t>А\д по пер. Первостроительный</t>
  </si>
  <si>
    <t>протяженность 0,7км, а\бетон</t>
  </si>
  <si>
    <t>А\д по ул.Владимировская</t>
  </si>
  <si>
    <t>А\д по дер.Мухортово</t>
  </si>
  <si>
    <t xml:space="preserve">Разрешение на ввод объекта в эксплуатацию №RU 57521000-004-07 </t>
  </si>
  <si>
    <t>Муниципальное бюджетное общеобразовательное учреждение "Покровский лицей"</t>
  </si>
  <si>
    <t>Муниципальное бюджетное общеобразовательное учреждение "Покровская средняя общеобразовательная школа"</t>
  </si>
  <si>
    <t>Муниципальное бюджетное общеобразовательное учреждение "Дросковская средняя общеобразовательная школа"</t>
  </si>
  <si>
    <t>Муниципальное бюджетное общеобразовательное учреждение "Трудкинская средняя общеобразовательная школа"</t>
  </si>
  <si>
    <t>Муниципальное бюджетное общеобразовательное учреждение "Верхососенская основная общеобразовательная школа"</t>
  </si>
  <si>
    <t>Орловская область, Покровский район, с.Верхососенье, ул.Н.Алферьева, д.34</t>
  </si>
  <si>
    <t>Муниципальное бюджетное общеобразовательное учреждение"Протасовская основная общеобразовательная школа"</t>
  </si>
  <si>
    <t>Орловская область, Покровский район, д.Протасово, пер.Школьный, д.6</t>
  </si>
  <si>
    <t>Орловская область, Покровский район, Дросковское сельское поселение</t>
  </si>
  <si>
    <t>А\д Орел-Тамбов-Беречка с км 0+000 по км 0+670</t>
  </si>
  <si>
    <t>Орловская область ,Покровский район, Дросковское сельское поселение</t>
  </si>
  <si>
    <t>протяженность 0,67 км, грунт</t>
  </si>
  <si>
    <t>А\д Дросково-Топки-Грачевка-Башкатово с км 0+000 по км 1+400</t>
  </si>
  <si>
    <t>протяженность 1,4 км, грунт</t>
  </si>
  <si>
    <t>А\д Башкатово-Харчиково с км 0+000 по км 1+540</t>
  </si>
  <si>
    <t>протяженность 1,54 км, грунт</t>
  </si>
  <si>
    <t>А\д Дросково-Колпна-Енино -2 с км 0+000 по км 1+400</t>
  </si>
  <si>
    <t>Орловская область, Покровский район, Дросковское поселение</t>
  </si>
  <si>
    <t>А\д Башкатово-Харчиково-Енино-1 с км 0+000по км 2+200</t>
  </si>
  <si>
    <t>протяженность 2,2 км, грунт</t>
  </si>
  <si>
    <t>МБОУ "Протасовская о/о школа"</t>
  </si>
  <si>
    <t>Свидетельство о государственной регистрации права от 08.12.2015г. 57-57/009-57/009/007/2015-1085/2</t>
  </si>
  <si>
    <t>объем 16 куб.м.</t>
  </si>
  <si>
    <t>высота 10 м.</t>
  </si>
  <si>
    <t>Свидетельство о государственной регистрации права от 08.12.2015г. № 57-57/009-57/009/007/2015-1087/2</t>
  </si>
  <si>
    <t>Свидетельство о государственной регистрации права  от 08.12.2015г. 57-57/009-57/009/007/2015-1086/2</t>
  </si>
  <si>
    <t>Свидетельство о государственной регистрации права от 08.12.2015г. 57-57/009-57/009/007/2015-1088/2</t>
  </si>
  <si>
    <t>Свидетельство о государственной права от 08.12.2015г. 57-57/009/0072015-1089/2</t>
  </si>
  <si>
    <t xml:space="preserve">нежилое здание, площадь 169,8 кв.м. </t>
  </si>
  <si>
    <t>31.08.2016г.</t>
  </si>
  <si>
    <t>Владимировское с.п. д.Тросниково 57:18:0030201:374</t>
  </si>
  <si>
    <t>28,02,2017</t>
  </si>
  <si>
    <t>система видеонаблюдения</t>
  </si>
  <si>
    <t>31,03,2017</t>
  </si>
  <si>
    <t>накладная №420 от 31,03,2017</t>
  </si>
  <si>
    <t>накладная №1 от 21,04,2017</t>
  </si>
  <si>
    <t>31,03,17</t>
  </si>
  <si>
    <t>накладная №419 от 31,03,2017</t>
  </si>
  <si>
    <t>МБОУ Верхососенская основная школа</t>
  </si>
  <si>
    <t>беседка</t>
  </si>
  <si>
    <t>Договор закрепления муниципального имущества Покровского рай она на праве оперативного управления от 05.08.2009г</t>
  </si>
  <si>
    <t>1-этажное, 251,7 м2</t>
  </si>
  <si>
    <t>20.10.2010г.</t>
  </si>
  <si>
    <t>Договор закрепления муниципального имущества Покровского района на праве оперативного управления от 20.10.2010г.</t>
  </si>
  <si>
    <t>МБОУ Протасовская ООШ</t>
  </si>
  <si>
    <t xml:space="preserve">д.Протасово,пер.Школьный, д.6  </t>
  </si>
  <si>
    <t>теплица дачная</t>
  </si>
  <si>
    <t xml:space="preserve">забор </t>
  </si>
  <si>
    <t>Свидетельство о государственной регистрации 57-АБ 028853 от 01.06.2010 Договор закрепления муниципального имущества покровского района на праве оперативного управления от 01.06.2010г</t>
  </si>
  <si>
    <t>МБОУ Федоровская СОШ</t>
  </si>
  <si>
    <t>с.Федоровка, ул.Школьная,д.3</t>
  </si>
  <si>
    <t>1-этажное, 49,8 м2</t>
  </si>
  <si>
    <t>Российская Федерация, Орловская область, Покровский муниципальный район, пгт.Покровское, ул.Заводская, д.4, кв.7  57:18:0070414:155</t>
  </si>
  <si>
    <t>Постановление администрации Покровского района №922 от 30.12.2020г.</t>
  </si>
  <si>
    <t>Паспорт транспортного средства 73КЕ 305134   Постановление администрации Покровского района от 28 февраля 2019г. №110</t>
  </si>
  <si>
    <t>Автомашина УАЗ 31519 , год выпуска 2002, идентификационный номер (VIN)XTT 31519020005318, цвет-белая ночь, государственный регистрационный номер У766 НН 57rus</t>
  </si>
  <si>
    <t>28.02.2002г.</t>
  </si>
  <si>
    <t>262051,057</t>
  </si>
  <si>
    <t>Ноутбук RAYdook Si152 intel Pentium B970/2G/320G/WIFi/Win7</t>
  </si>
  <si>
    <t>Оборудование связи</t>
  </si>
  <si>
    <t>27,12,2007</t>
  </si>
  <si>
    <t>Разрешение на ввод объекта в эксплуатацию от 31.12.2013г. Серия №57521304-021-13, Свидетельство о государственной регистрации права от 09.04.2015г. 57-57/009-57/009/004/2015-694/1</t>
  </si>
  <si>
    <t>А\д по ул.Центральная</t>
  </si>
  <si>
    <t>Орловская область, Покровский район, с.Федоровка (школа) 57:18:0990101:286</t>
  </si>
  <si>
    <t>нежилое, площадь застройки 10 кв.м.</t>
  </si>
  <si>
    <t>Орловская область, Покровский район, пгт.Покровское, ул.Дубровинского , д.8</t>
  </si>
  <si>
    <t>11.08.2020</t>
  </si>
  <si>
    <t>Свидетельство 57:18:0070201:225-57/076/2020-6</t>
  </si>
  <si>
    <t>Орловская область, Покровский район, пгт.Покровское, ул.Дубровинского</t>
  </si>
  <si>
    <t>Земли населенных пунктов для обслуживания зданий организации бытового обслуживания населения, для объектов общественно-делового значения  424 кв.м. 57:18:0070201:231</t>
  </si>
  <si>
    <t>Земли населенных пунктов для обслуживания зданий организации бытового обслуживания населения  155 кв.м.  57:18:0070201:225</t>
  </si>
  <si>
    <t xml:space="preserve"> Свидетельство о государственной регистрации права 57-АБ №189146 Договор закрепления муниципального имущества Покровского района на праве оперативного управления от 19.08.2009г.</t>
  </si>
  <si>
    <t xml:space="preserve">здание школы </t>
  </si>
  <si>
    <t xml:space="preserve"> Свидетельство о государственной регистрации права 57-АА 820544Договор закрепления муниципального имущества Покровского района на праве оперативного управления от 19.08.2009г.</t>
  </si>
  <si>
    <t>ЭКТП-400 кВа</t>
  </si>
  <si>
    <t>8,2 кв.м.</t>
  </si>
  <si>
    <t>25.04.2011г.</t>
  </si>
  <si>
    <t>Свидетельство о государственной регистрации прва 57-АБ № 145751Договор закрепления муниципального имущества Покровского района на праве оперативного управления от 25.04.2011г.</t>
  </si>
  <si>
    <t>МБОУ Алексеевская ООШ</t>
  </si>
  <si>
    <t>Отвал снегоуборочный Уралец У-180 1,5м</t>
  </si>
  <si>
    <t>23,11,2020</t>
  </si>
  <si>
    <t>счет-фактура 592 от 23.11.2020</t>
  </si>
  <si>
    <t>Косилка роторная навесная</t>
  </si>
  <si>
    <t>09,12,2020</t>
  </si>
  <si>
    <t>счет-фактура 631 от 09.12.2020</t>
  </si>
  <si>
    <t>Снегоуборщик CHAMPION ST</t>
  </si>
  <si>
    <t>товарная накладная УТ-1474 от 09.12.2020</t>
  </si>
  <si>
    <t>напольное покрытие для единоборств</t>
  </si>
  <si>
    <t>31,08,2020</t>
  </si>
  <si>
    <t>счет-фактура 226 от 31,08,2020</t>
  </si>
  <si>
    <t>Уличный тренажер "Приседание/Шаги"</t>
  </si>
  <si>
    <t>Шведская стенка</t>
  </si>
  <si>
    <t>Уличный тренажер "Степпер"</t>
  </si>
  <si>
    <t>30,04,2020,</t>
  </si>
  <si>
    <t>Травмобезопасная резиновая плитка</t>
  </si>
  <si>
    <t>акт выполненных работ №4 от 31,10,2020</t>
  </si>
  <si>
    <t>МБУ ДО Покровская ДШИ</t>
  </si>
  <si>
    <t>акт приема-передачи от 15,05,2020</t>
  </si>
  <si>
    <t>Шлем виртуальной реальности HTC Vive Cosmos</t>
  </si>
  <si>
    <t>зD-принтер ELEMENT 3D BOX</t>
  </si>
  <si>
    <t>Ноутбук виртуальной реальности</t>
  </si>
  <si>
    <t>Квадрокоптер</t>
  </si>
  <si>
    <t>оборудование для изучения основ ОБЖ и оказания первой помощи</t>
  </si>
  <si>
    <t>20,11,2020</t>
  </si>
  <si>
    <t>Автобус для маршрутных перевозок 3261 р.н. Н904 НА57</t>
  </si>
  <si>
    <t>автомобиль LADA LARGUS р.н. Т126ЕЕ</t>
  </si>
  <si>
    <t>автомашина Уаз 22069 р.н.В584 АН</t>
  </si>
  <si>
    <t>автомашина КИА р.н. Т005АТ 57</t>
  </si>
  <si>
    <t>автомашина Лада 210540 р.н.К617 АК</t>
  </si>
  <si>
    <t>автомашина Уаз 220694 04 р.н. О 053 ОН</t>
  </si>
  <si>
    <t>автомашина Шевроле Нива 212300-55 р.н. К 776 ВО</t>
  </si>
  <si>
    <t>автомашина Лада Гранта р.н. Х354 СК</t>
  </si>
  <si>
    <t>автомашина Шевроле Нива 212300-55 р.н  Т 144 ЕЕ</t>
  </si>
  <si>
    <t>Орловская область, Покровский район,Вышнетуравецкое сельское поселение</t>
  </si>
  <si>
    <t>протяженность 1,2 км, грунт</t>
  </si>
  <si>
    <t>Договор закрепления муниципального имущества Покровского района на праве оперативного управления от 09.07.2010г.</t>
  </si>
  <si>
    <t>МБОУ "Моховская средняя школа"</t>
  </si>
  <si>
    <t>с.Моховое, ул.Лесная,д.3</t>
  </si>
  <si>
    <t xml:space="preserve"> Свидетельство о государственной регистрации права 57-АБ 028555Договор закрепления муниципального имущества Покровского района на праве оперативного управления от 09.07.2010г.</t>
  </si>
  <si>
    <t>инженерные сети</t>
  </si>
  <si>
    <t>с.Тимирязево, ул.Береговая, д.32</t>
  </si>
  <si>
    <t>МБОУ "Тимирязевская ООШ"</t>
  </si>
  <si>
    <t>1-этажное, 52,7 м2</t>
  </si>
  <si>
    <t>Свидетельство о государственной регистрации права 57-АБ №145047Договор закрепления муниципального имущества Покровского района на праве оперативного управления от 22.04.2010г.</t>
  </si>
  <si>
    <t>спортзал</t>
  </si>
  <si>
    <t>147 м2</t>
  </si>
  <si>
    <t xml:space="preserve"> Свидетельство о государственной регистрации права 57-АБ №028933Договор закрепления муниципального имущества Покровского района на праве оперативного управления от 22.04.2010г.</t>
  </si>
  <si>
    <t>Орловская область, Покровский район, с.Липовец</t>
  </si>
  <si>
    <t>А\д по ул.Гражданская</t>
  </si>
  <si>
    <t>протяженность 2,4 км, грунт</t>
  </si>
  <si>
    <t>А\д по ул.Широкая</t>
  </si>
  <si>
    <t>А\д по ул.Строительная</t>
  </si>
  <si>
    <t>Орловская область, покровский район, с.Липовец</t>
  </si>
  <si>
    <t>Орловская область, Покровский район, д.Хаустово</t>
  </si>
  <si>
    <t>протяженность 0,8 км. Щебень</t>
  </si>
  <si>
    <t>А\д по ул.Хаустово</t>
  </si>
  <si>
    <t>протяженность 1,6 км., щебень/ грунт</t>
  </si>
  <si>
    <t>А\д по ул.Родниковая</t>
  </si>
  <si>
    <t>Орловская область, Покровский район, д.Васьково</t>
  </si>
  <si>
    <t>А\д по ул.Сосновая</t>
  </si>
  <si>
    <t>Дросковское с.п. д.Внуково 57:18:1570101:142</t>
  </si>
  <si>
    <t>Орловская область, Покровский район, пгт.Покровское, ул.Заводская</t>
  </si>
  <si>
    <t>категория земель-земли населенных пунктов, разрешенное использование-для размещения подстанции площадью 49 кв.м., 57:18:0070414:28</t>
  </si>
  <si>
    <t>11,10,2012</t>
  </si>
  <si>
    <t>МБОУ "Перехоженская о/о школа"</t>
  </si>
  <si>
    <t>Котел ИШМА 100-ES</t>
  </si>
  <si>
    <t>11,07,2012</t>
  </si>
  <si>
    <t>Котел ИШМА100-ЕВ</t>
  </si>
  <si>
    <t>05,09,2014</t>
  </si>
  <si>
    <t>05,04,2003</t>
  </si>
  <si>
    <t>29,07,2015</t>
  </si>
  <si>
    <t>МБОУ "Никольская о/о школа"</t>
  </si>
  <si>
    <t>Орловская обл, Покровский район Столбецкое сельское поселение</t>
  </si>
  <si>
    <t>протяженность 2742 м</t>
  </si>
  <si>
    <t>Акт безвозмездного приема-передачи от 20.12.2013г.</t>
  </si>
  <si>
    <t>25.02.2008</t>
  </si>
  <si>
    <t>Разрешение на ввод объекта в эксплуатацию №RU 57521000-005-07 Акт приемки-передачи законченного строительством объекта недвижимого имущества в муниципальную собственность Покровского района Орловской области от 25.02.2008г.</t>
  </si>
  <si>
    <t>накладная от 31,12,2013г</t>
  </si>
  <si>
    <t>Договор передачи муниципального имущества Покровского района на праве хозяйственного ведения от 28.06.2013г.</t>
  </si>
  <si>
    <t>Покровский р-н, с\п Березовское, с.Березовка 57:18:0490101:332</t>
  </si>
  <si>
    <t>Покровский р-н, с\п Березовское, с.Березовка  57:18:0490101:342</t>
  </si>
  <si>
    <t>Орловская область, пгт.Покровское, ул. 50 лет Октября,д.6</t>
  </si>
  <si>
    <t>1025700707120 от 17.12.2002г.</t>
  </si>
  <si>
    <t>Постановление Орловского областного Совета народных депутатов 24/445-1-ОС от 30.06.2000г.</t>
  </si>
  <si>
    <t>Проектор Н6518 BD</t>
  </si>
  <si>
    <t>14.12.2018г.</t>
  </si>
  <si>
    <t>Постановление администрации Покровского района Орлдовской области №25</t>
  </si>
  <si>
    <t>Администрация Покровского района</t>
  </si>
  <si>
    <t>МБОУ "Покровский лицей</t>
  </si>
  <si>
    <t>теплица</t>
  </si>
  <si>
    <t>песочница</t>
  </si>
  <si>
    <t>комплект "Автогородок"</t>
  </si>
  <si>
    <t>03,03,2017</t>
  </si>
  <si>
    <t>накладная №3 от 03,03,2017</t>
  </si>
  <si>
    <t>сканер Kodak</t>
  </si>
  <si>
    <t>13,03,2017</t>
  </si>
  <si>
    <t>накладная № П313  от 13,03,2017</t>
  </si>
  <si>
    <t>21,04,2017</t>
  </si>
  <si>
    <t>6</t>
  </si>
  <si>
    <t>13</t>
  </si>
  <si>
    <t>протяженность 1,10км щебень</t>
  </si>
  <si>
    <t>протяженность 1,35км , грунт</t>
  </si>
  <si>
    <t>протяженность 1,55 км , щебень</t>
  </si>
  <si>
    <t>протяженность 0,88 км., грунт</t>
  </si>
  <si>
    <t>протяженность 0,70 км, грунт</t>
  </si>
  <si>
    <t>протяженность 0,70 км.,грунт</t>
  </si>
  <si>
    <t>протяженность 2,05км, грунт</t>
  </si>
  <si>
    <t>протяженность 3,15 км, грунт</t>
  </si>
  <si>
    <t>протяженность 2 ,3км., щебень/ грунт</t>
  </si>
  <si>
    <t>протяженность 0,55 км , грунт</t>
  </si>
  <si>
    <t>протяженность 0,45 , грунт</t>
  </si>
  <si>
    <t>протяженность 1,14км, щебень/грунт</t>
  </si>
  <si>
    <t>протяженность 2,55 км., грунт</t>
  </si>
  <si>
    <t>протяженность 1,2км, грунт</t>
  </si>
  <si>
    <t>протяженность 2,05 км, грунт</t>
  </si>
  <si>
    <t>протяженность 1,2 км. Грунт</t>
  </si>
  <si>
    <t>протяженность 4,1 км. , грунт</t>
  </si>
  <si>
    <t>протяженность 1,15км, грунт</t>
  </si>
  <si>
    <t>протяженность 0,6км., грунт</t>
  </si>
  <si>
    <t>протяженность 1,6км, грунт</t>
  </si>
  <si>
    <t>протяженность 1,55 км</t>
  </si>
  <si>
    <t>протяженность 1,25 км, грунт</t>
  </si>
  <si>
    <t>протяженность 1,55 км.,грунт</t>
  </si>
  <si>
    <t>протяженность 1,6 км,грунт</t>
  </si>
  <si>
    <t>протяженность 0,5 кмгрунт</t>
  </si>
  <si>
    <t>протяженность0,55 км, грунт</t>
  </si>
  <si>
    <t>протяженность 0,6 км,грунт</t>
  </si>
  <si>
    <t>протяженность, 1,1км, грунт</t>
  </si>
  <si>
    <t>протяженность 1,15 км, грунт</t>
  </si>
  <si>
    <t>протяженность 1,6 км,  грунт</t>
  </si>
  <si>
    <t>протяженность 1,55 км, грунт</t>
  </si>
  <si>
    <t>протяженность,0,7 км, грунт</t>
  </si>
  <si>
    <t>протяженность 0.9км, а\б, щебень</t>
  </si>
  <si>
    <t>протяженность 0,85 км, щебень</t>
  </si>
  <si>
    <t>протяженность 1,10 км, грунт</t>
  </si>
  <si>
    <t>протяженность 0,95 км. , грунт</t>
  </si>
  <si>
    <t>протяженность, грунт</t>
  </si>
  <si>
    <t>протяженность 2,10 км, щебень</t>
  </si>
  <si>
    <t>протяженность 0,55 км. грунт</t>
  </si>
  <si>
    <t>протяженность 2,95 км., щебень</t>
  </si>
  <si>
    <t>протяженность 1,15км. , грунт</t>
  </si>
  <si>
    <t>Орловская обл, Покровский район, д.Вязоватое</t>
  </si>
  <si>
    <t>протяженность 1,10 грунт</t>
  </si>
  <si>
    <t>протяженность 3,25 км, грунт</t>
  </si>
  <si>
    <t>Свидетельство о государственной регистрации права 57-АБ 028562Договор закрепления муниципального имущества Покровского района на праве оперативного управления от 12.04.2010г</t>
  </si>
  <si>
    <t xml:space="preserve">с.Верхососенье, ул.Н.Алферьева, д.34 </t>
  </si>
  <si>
    <t>Свидетельство о государственной регистрации права 57-АА 820566 Договор закрепления муниципального имущества Покровского рай она на праве оперативного управления от 05.08.2009г</t>
  </si>
  <si>
    <t>Постановление администрации Покровского района от 30.03.2018г. №245, Постанволение администрации Покровского района от 21.05.2018г. №380</t>
  </si>
  <si>
    <t>сооружение 57:18:0390101:315</t>
  </si>
  <si>
    <t>Каптажный колодец</t>
  </si>
  <si>
    <t>сооружение 2,5 57:18:0700101:42</t>
  </si>
  <si>
    <t>14,06,2016</t>
  </si>
  <si>
    <t>МБОУ "Трудкинская о/о школа"</t>
  </si>
  <si>
    <t>Котел ИШМА-50У</t>
  </si>
  <si>
    <t>Мобильный компьютерный комплекс для начальной школы ICLab (1+7)</t>
  </si>
  <si>
    <t>02,10,2014</t>
  </si>
  <si>
    <t>30</t>
  </si>
  <si>
    <t>21</t>
  </si>
  <si>
    <t>18</t>
  </si>
  <si>
    <t>Библиотечный фонд</t>
  </si>
  <si>
    <t>накладные</t>
  </si>
  <si>
    <t>Стойка-ресепшн</t>
  </si>
  <si>
    <t>накладная №172 от 22.06.2018</t>
  </si>
  <si>
    <t>Памятный знак</t>
  </si>
  <si>
    <t>накладная б/н от 18.07.2018</t>
  </si>
  <si>
    <t>Цифровой кинематографический кинопроектор для показа фильмов</t>
  </si>
  <si>
    <t>накладная №ЦБ-166 от 17.09.2018</t>
  </si>
  <si>
    <t>Сервер воспроизведения</t>
  </si>
  <si>
    <t>МКУК"ЦДК"</t>
  </si>
  <si>
    <t>Киноэкран</t>
  </si>
  <si>
    <t>3 D система</t>
  </si>
  <si>
    <t xml:space="preserve">Звуковой процессор-цифровой кинопроцессор </t>
  </si>
  <si>
    <t>Усилитель мощности двухканальный</t>
  </si>
  <si>
    <t>Усилитель мощности четырехканальный</t>
  </si>
  <si>
    <t>Пассивный сабвуфер</t>
  </si>
  <si>
    <t>Источник бесперебойного питания</t>
  </si>
  <si>
    <t>Комплект коммутация</t>
  </si>
  <si>
    <t>Билетно-программно-аппаратный комплекс</t>
  </si>
  <si>
    <t>Котел ИШМА</t>
  </si>
  <si>
    <t>накладная №181 от 17.10.2018</t>
  </si>
  <si>
    <t>Штора</t>
  </si>
  <si>
    <t>накладная №98 от 12.11.2018</t>
  </si>
  <si>
    <t>счет-фактура №37 от 01.04.2019</t>
  </si>
  <si>
    <t>МКУК  ЦДК</t>
  </si>
  <si>
    <t>Fctr Projector Y65118BD (экран)</t>
  </si>
  <si>
    <t>договор от 14.02.2020г. Постановление администрации Покровского района №94 от 13.02.2020</t>
  </si>
  <si>
    <t xml:space="preserve">ВСЕГО </t>
  </si>
  <si>
    <t>накладная от 16,11,2007г</t>
  </si>
  <si>
    <t>накладная от 05,09,2013г</t>
  </si>
  <si>
    <t>Постановление администрации Покровского района от 22.03.2019г. №180, акт приема-передачи муниципального недвижимого имущества от 22.03.2019г./Договор закрепления объектов муниципального недвижимого имущества на праве хозяйственного ведения за муниципальным унитарным предприятием от 28.02.2020г.</t>
  </si>
  <si>
    <t>5261+25,38</t>
  </si>
  <si>
    <t>категория земель-земли населенных пунктов, разрешенное использование-для обслуживания сооружений КТП , площадью 32 кв.м.   57:18:0070309:44</t>
  </si>
  <si>
    <t>Орловская область, Покровский район, пгт.покровское, Верочкина роща</t>
  </si>
  <si>
    <t>категория земель- земли населенных пунктов, разрешенное использование-для размещения подстанции площадь 49 кв.м. 57:18:0070501:16</t>
  </si>
  <si>
    <t>Синтезатор"Ямаха"</t>
  </si>
  <si>
    <t>Цифровое пианино ORLA</t>
  </si>
  <si>
    <t>09.08.2016</t>
  </si>
  <si>
    <t>накладная от 01,12,2016г</t>
  </si>
  <si>
    <t>Ринг боксерский</t>
  </si>
  <si>
    <t>02,04,2010</t>
  </si>
  <si>
    <t>3</t>
  </si>
  <si>
    <t>Эллиптический тренажер</t>
  </si>
  <si>
    <t>МБОУ "В-сосенская о/о школа"</t>
  </si>
  <si>
    <t>Распоряжение правительства Орловской области от 15 января 2016г. №12-р, Свидетельство о государственной регистрации права от 02.02.2016г. 57-57/009-57/009/006/2016-139/2</t>
  </si>
  <si>
    <t>Орловская область, Покровский район, д.Варварино</t>
  </si>
  <si>
    <t>Орловская область, Покровский район, д.Зеновьево</t>
  </si>
  <si>
    <t>Орловская область, Покровский район,д.Зеновьево</t>
  </si>
  <si>
    <t>Орловская область, Покровский район, д.Петровка</t>
  </si>
  <si>
    <t>Орловская область, Покровский район,д.Петровка</t>
  </si>
  <si>
    <t>протяженность 0,3км, грунт</t>
  </si>
  <si>
    <t>А\д по ул.Волынкина</t>
  </si>
  <si>
    <t>Орловская область, Покровский район, д.Ретинка</t>
  </si>
  <si>
    <t>Орловская область, Покровский район, п.Виноградный</t>
  </si>
  <si>
    <t>31,3 м2</t>
  </si>
  <si>
    <t>37,0 м2</t>
  </si>
  <si>
    <t>14.07.2014г.</t>
  </si>
  <si>
    <t>Свидетельство о государственной регистрации права  от 14.07.2014г. 57-АБ 611498</t>
  </si>
  <si>
    <t>Орловская область, Покровский район,д.Малая Казинка</t>
  </si>
  <si>
    <t>А\д по ул.Березовая Роща</t>
  </si>
  <si>
    <t>Орловская область, Покровский район, д.Козловка</t>
  </si>
  <si>
    <t>Орловская область, Покровский район, Дросковское сельское поселение, с.Дросково, ул.Советская, д.37 "а"</t>
  </si>
  <si>
    <t>категория земель: земли населенных пунктов, разрешенное использование: для размещения бани, площадь 766кв.м. 57:18:1360101:903</t>
  </si>
  <si>
    <t>Свидетельство о государственной регистрации права 57-АБ 611497</t>
  </si>
  <si>
    <t>Дросковское с.п. д.Березовец  57:18:1290101:36</t>
  </si>
  <si>
    <t>высота 10м.</t>
  </si>
  <si>
    <t>03.02.2016г.</t>
  </si>
  <si>
    <t>накладная №102 от 20.03.2018</t>
  </si>
  <si>
    <t>А\д по пер.Зеленый</t>
  </si>
  <si>
    <t>Орловская область, Покровский район, п.Красный Луч</t>
  </si>
  <si>
    <t>Орловская область, Покровский район, Ретинское сельское поселение</t>
  </si>
  <si>
    <t>протяженность 3 км, грунт</t>
  </si>
  <si>
    <t>А\д Орел-Тамбов-Красный с км 0+000 по км 1+000</t>
  </si>
  <si>
    <t>протяженность 2,15 км, грунт</t>
  </si>
  <si>
    <t>А\д по ул.Прудная</t>
  </si>
  <si>
    <t>Орловская область, Покровский район, п.Пенькозаводской</t>
  </si>
  <si>
    <t>А\д Хаустово-Ретинка с км 0+000 по км 2+895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</si>
  <si>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</si>
  <si>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ограничения(обременения) с указанием оснований и даты их возникновения и прекращения.</t>
  </si>
  <si>
    <t>№п\п</t>
  </si>
  <si>
    <t>Полное наименование и организационно- правовая форма юридического лица</t>
  </si>
  <si>
    <t>Адрес местонахождение</t>
  </si>
  <si>
    <t>ОГРН и дата государственной регистрации</t>
  </si>
  <si>
    <t>балансовая стоимость основных средств</t>
  </si>
  <si>
    <t>остаточная стоимость основных средств</t>
  </si>
  <si>
    <t>Орловская область, Покровский район, Стлбецкое сельское поселение</t>
  </si>
  <si>
    <t>Муниципальное бюджетное общеобразовательное учреждение "Тимирязевская основная общеобразовательная школа"</t>
  </si>
  <si>
    <t>Орловская область, Покровский район,с. Тимирязево, ул.Береговая, д.32</t>
  </si>
  <si>
    <t>Муниципальная бюджетная дошкольная организация-Покровский детский сад "Теремок"</t>
  </si>
  <si>
    <t>Орловская область, Покровский район, пгт.Покровское, ул.Бориса Орловского,д.4</t>
  </si>
  <si>
    <t>Газоснабжение д.Тимирязево, с.Липовец, д.Васьково,п.Золотой Рог Покровского района Орловской области</t>
  </si>
  <si>
    <t>Орловская область, Покровский район, Столбецкое , Ретинское сельские поселения</t>
  </si>
  <si>
    <t>автогрейдер ДЗ-122-В-7У  ОН 3272</t>
  </si>
  <si>
    <t>23.11.2018</t>
  </si>
  <si>
    <t>Свидетельство о государственной регистрации права от 30.12.2005г. 57АА 362158    Договор купли-продажи имущества №4</t>
  </si>
  <si>
    <t>29.10.2018г.</t>
  </si>
  <si>
    <t>Свидетельство о государственной регистрации права от 08.05.2014г. 57-АБ 563988                                   Договор купли-продажи имущества от 29.10.2018г.</t>
  </si>
  <si>
    <t>03.12.2018</t>
  </si>
  <si>
    <t>Договор купли-продажи имущества №6 от 29.11.2018г.  Передаточный акт к договору купли-продажи имущества от 29.11.2018г.</t>
  </si>
  <si>
    <t>Орловская область, Покровский район, пгт.Покровское, ул.Ленина, д1</t>
  </si>
  <si>
    <t>Орловская область, Покровский район, пгт.Покровское, ул.Дубровинского, д.8</t>
  </si>
  <si>
    <t>Доля в уставном капиталеООО Покровский Дом быта</t>
  </si>
  <si>
    <t>Доля в уставном капиталеООО Районная аптека №16</t>
  </si>
  <si>
    <t>100%</t>
  </si>
  <si>
    <t>А\д Орел-Тамбов-д.Березовец</t>
  </si>
  <si>
    <t>Орловская область, Покровский район, с\п Дросковское,57:18:0000000:831</t>
  </si>
  <si>
    <t>протяженность 875 м.</t>
  </si>
  <si>
    <t>Приказ Департамента государственного имущества и земельных отношений Орловской области №653 от 19.09.2018г.  Акт приема-передачи от 15.10.2018г.</t>
  </si>
  <si>
    <t xml:space="preserve">Орловская область, Покровский район, с\п Дросковское,д.Новосильевка, д.Башкатово </t>
  </si>
  <si>
    <t>протяженность 5000 м.</t>
  </si>
  <si>
    <t xml:space="preserve">Орловская область, Покровский р-н, с\п Дросковское </t>
  </si>
  <si>
    <t>Договор передачи имущества Покровского района на праве хозяйственного ведения</t>
  </si>
  <si>
    <t>Трактор  Т-150К ОН 4043</t>
  </si>
  <si>
    <t>Экскаватор ЭО-2621 В-2 ОУ 11-62</t>
  </si>
  <si>
    <t>Трактор Беларус 82.1  ОН 4635</t>
  </si>
  <si>
    <t>Трактор ДТ-75 с бульдозерным оборудованием ОН 0892</t>
  </si>
  <si>
    <t>Газ-32213 К725 УР</t>
  </si>
  <si>
    <t>ГАЗ А63Р42 К 389 ВО</t>
  </si>
  <si>
    <t>Грузовой фургон УАЗ-390945 Е 429 НЕ</t>
  </si>
  <si>
    <t>Грузовой фургон УАЗ 390995 Е418НЕ</t>
  </si>
  <si>
    <t>Машина вакуумная КО-520 Д Н457НС</t>
  </si>
  <si>
    <t>ВАЗ 21114 К969НР</t>
  </si>
  <si>
    <t>УАЗ-31519 С360НН</t>
  </si>
  <si>
    <t>Легковой LADA 4*4, 213100 Е 147АМ</t>
  </si>
  <si>
    <t>Договор  финансовой услуги лизинга №2235/19-ДРЛ</t>
  </si>
  <si>
    <t>А\д по ул.Полевая</t>
  </si>
  <si>
    <t>сооружение 57:18:0000000:799 протяженность2099м.</t>
  </si>
  <si>
    <t>сооружение 57:18:0500201:106 протяженность 1122 м</t>
  </si>
  <si>
    <t>Вводопроводная башня</t>
  </si>
  <si>
    <t>сооружение 57:18:0500201:104   объем 50 м3</t>
  </si>
  <si>
    <t>сооружение 57:18:0530101:202  объем 50 м3</t>
  </si>
  <si>
    <t>Орловская область, Покровский район, с.Дросково, ул.Советская 57:18:1360101:575</t>
  </si>
  <si>
    <t>25.04.2014г</t>
  </si>
  <si>
    <t>Орловская область, Покровский район, пгт.Покровское, ул.Дорожная  57:18:0070302:33</t>
  </si>
  <si>
    <t>Орловская область, Покровский район, с.Дросково, ул.Больничная  57:18:1360101:592</t>
  </si>
  <si>
    <t>08.05.2014г</t>
  </si>
  <si>
    <t>МБОУ "Грачевская о/о школа"</t>
  </si>
  <si>
    <t>01,07,2011</t>
  </si>
  <si>
    <t>Орловская область, Покровский район, Дросковское сельское  поселение, д.Внуково</t>
  </si>
  <si>
    <t>Реквизиты документов-оснований возникновения (прекращения) права муниципальной собственности на движимое имущество</t>
  </si>
  <si>
    <t>МБОУ "Покровский лицей"</t>
  </si>
  <si>
    <t>комплект учебного оборудования для кабинетов русского языка и литературы</t>
  </si>
  <si>
    <t>Электрическая подстанция КТП-400кВа вл. 0,4 кв. протяженностью 3,6км</t>
  </si>
  <si>
    <t>Электрическая подстанция КТП-160кВа (вл.0,4 кв. протяженностью 1,9км)</t>
  </si>
  <si>
    <t>Орловская область, Покровский район, п.Покровское, ул.50 лет Октября,д.6</t>
  </si>
  <si>
    <t>1155749000615 от 23.01.2015г.</t>
  </si>
  <si>
    <t>17.03.2015г.</t>
  </si>
  <si>
    <t>Итого</t>
  </si>
  <si>
    <t>21.12.2012г.</t>
  </si>
  <si>
    <t>Договор закрепления муниципального имущества Покровского района на праве оперативного управления от 21.12.2012г.</t>
  </si>
  <si>
    <t>10.09.2011г.</t>
  </si>
  <si>
    <t>27.12.2016г.</t>
  </si>
  <si>
    <t>Договор закрепления муниципального имущества Покровского района на праве оперативного управления от 27.12.2016г.</t>
  </si>
  <si>
    <t>Договор закрепления муниципального имущества Покровского района на праве оперативного управления от 29.01.2019г.</t>
  </si>
  <si>
    <t>07.10.2013г.</t>
  </si>
  <si>
    <t>30.12.2010г.</t>
  </si>
  <si>
    <t>07.12.2012г.</t>
  </si>
  <si>
    <t>накладная №64 от 29,11,207</t>
  </si>
  <si>
    <t>Орловская область, Покровский район, д.Переведеновка</t>
  </si>
  <si>
    <t>протяженность 0,8 км, грунт</t>
  </si>
  <si>
    <t>А\д по ул.Московская</t>
  </si>
  <si>
    <t>протяженность 1,8 км, грунт</t>
  </si>
  <si>
    <t>А\д по пер.Каменский</t>
  </si>
  <si>
    <t>А\д по ул.Святой источник</t>
  </si>
  <si>
    <t>А\д по ул.Барская</t>
  </si>
  <si>
    <t>Орловская область, Покровский район, п.Роща</t>
  </si>
  <si>
    <t>протяженность 0,5 км. Грунт</t>
  </si>
  <si>
    <t>протяженность 2,198 км  а/бетон</t>
  </si>
  <si>
    <t>протяженность 5,244, а\бетон</t>
  </si>
  <si>
    <t>Забор</t>
  </si>
  <si>
    <t>накладная №2 от 21,04,2017</t>
  </si>
  <si>
    <t>накладная №418 от 31,03,2017</t>
  </si>
  <si>
    <t>15,06,2017</t>
  </si>
  <si>
    <t>13,02,2017</t>
  </si>
  <si>
    <t>накладная №13 от 13,02,2017</t>
  </si>
  <si>
    <t>18,07,2017</t>
  </si>
  <si>
    <t>30.03.2018</t>
  </si>
  <si>
    <t>Итого земельные участки</t>
  </si>
  <si>
    <t>Итого хозяйственное ведение</t>
  </si>
  <si>
    <t>ИТОГО оперативное управление</t>
  </si>
  <si>
    <t>протяженность 1,7 км грунт</t>
  </si>
  <si>
    <t>А\д Грачевка-Моховое с км 0+000 по км 1+500</t>
  </si>
  <si>
    <t>Орловская область, Покровский район, Ивановское сельское поселение</t>
  </si>
  <si>
    <t>протяженность 1,5 км, щебень</t>
  </si>
  <si>
    <t>А\д Степанищево-Ивановка-Комардино с км 0+000 по км 5+000</t>
  </si>
  <si>
    <t>протяженность 5 км, а\бетон</t>
  </si>
  <si>
    <t>Орловская область, Покровский район, с.Мухортово</t>
  </si>
  <si>
    <t>Орловская область, Покровский район, д.Грачевка</t>
  </si>
  <si>
    <t>протяженность 0,85км, а/б/грунт</t>
  </si>
  <si>
    <t>протяженность 0,6 км, а\б грунт</t>
  </si>
  <si>
    <t>А\д по пер.Овражный</t>
  </si>
  <si>
    <t>Орловская  область, Покровский район, д.Степанищево</t>
  </si>
  <si>
    <t>А\д по пер.Заречный</t>
  </si>
  <si>
    <t>Орловская область, Покровский район, д.Степанищево</t>
  </si>
  <si>
    <t>А\д по пер.Комсомольский</t>
  </si>
  <si>
    <t>А\д по ул.Орловская</t>
  </si>
  <si>
    <t>Орловская область, Покровский район,д.Соломатовка</t>
  </si>
  <si>
    <t>Орловская область, Покровский район, п.Комардино</t>
  </si>
  <si>
    <t>Орловская область, Покровский район, п.Моховое</t>
  </si>
  <si>
    <t>Орловская область, Покровский район, п.Орловка</t>
  </si>
  <si>
    <t>Орловская область, Покровский район, п.Ясная поляна</t>
  </si>
  <si>
    <t>А\д Орел-Тамбов-Моховое-Копаное с км 0+000 по км 1+300</t>
  </si>
  <si>
    <t>Орловская область, Покровский район, Моховское сельское поселение</t>
  </si>
  <si>
    <t>А\д Озерное-Красный Ржавец с км 0+000 по км 3+100</t>
  </si>
  <si>
    <t>протяженность 4,9 км, щебень/ грунт</t>
  </si>
  <si>
    <t>Игровой комплекс</t>
  </si>
  <si>
    <t>Оперативное управление</t>
  </si>
  <si>
    <t>26.08.2011г.</t>
  </si>
  <si>
    <t>Договор закрепления муниципального имущества Покровского района на праве оперативного управления от 26.08.2011г.</t>
  </si>
  <si>
    <t>30.09.2013г.</t>
  </si>
  <si>
    <t>Договор закрепления муниципального имущества Покровского района на праве оперативного управления от 30.09.2013г.</t>
  </si>
  <si>
    <t>Свидетельство о государственной регистрации права 57-АБ №088794 от 21.02.2011.Договор закрепления муниципального имущества Покровского района на праве оперативного управления от 03.09.2010г.</t>
  </si>
  <si>
    <t>А\д по ул.Дубовецкая</t>
  </si>
  <si>
    <t>Распоряжение правительства Орловской области от 15 января 2016г. №12-р, Свидетельство о государственной регистрации права от 02.02.2016г. 57-57/009-57/009/006/2016-129/2</t>
  </si>
  <si>
    <t>Распоряжение правительства Орловской области от 15 января 2016г. №12-р, Свидетельство о государственной регистрации права от 02.02.2016г. 57-57/009-57/009/006/2016-137/2</t>
  </si>
  <si>
    <t>Здание (Успенский ФОК)</t>
  </si>
  <si>
    <t>площадь 997,9 кв.м.</t>
  </si>
  <si>
    <t>08.05.2014г.</t>
  </si>
  <si>
    <t>06.12.2018  Постановление администрации Покровского района №94 от 13.02.2020</t>
  </si>
  <si>
    <t>Уличный тренажер "Гребная тяга"</t>
  </si>
  <si>
    <t>30,04,2020</t>
  </si>
  <si>
    <t>Уличный тренажер "Жим лежа"</t>
  </si>
  <si>
    <t>Уличный тренажер "Жим от плеча"</t>
  </si>
  <si>
    <t>Рукоход с возможностью использования дополнительных аксессуаров</t>
  </si>
  <si>
    <t>Рукоход с изменением высоты</t>
  </si>
  <si>
    <t>П-образный рукоход</t>
  </si>
  <si>
    <t>Шведская стенка низкая, трансформируемая</t>
  </si>
  <si>
    <t>Уличный антивандальный стол для настольного тенниса</t>
  </si>
  <si>
    <t>Орловская обл.Покровский район, пгт.Покровское</t>
  </si>
  <si>
    <t>17.03.2015</t>
  </si>
  <si>
    <t>Газораспределительные сети д.Жерновец</t>
  </si>
  <si>
    <t>Орловская обл.Покровский р-н, д.Жерновец</t>
  </si>
  <si>
    <t>Автобус ПАЗ -32053 70 номер двигателя 524 420 Д 100 52 45</t>
  </si>
  <si>
    <t>Автобус ПАЗ 32053 70 номер двигателя 523400 С 1006060</t>
  </si>
  <si>
    <t>Автобус ПАЗ 32053 70 номер двигателя 523400 В 14905</t>
  </si>
  <si>
    <t>Автобус ПАЗ 32053 70 Номер двигателя 526 400 С 1006047</t>
  </si>
  <si>
    <t>Автобус ПАЗ 32053 70 Номер двигателя</t>
  </si>
  <si>
    <t xml:space="preserve">Автобус ПАЗ 32053 70 </t>
  </si>
  <si>
    <t xml:space="preserve">Снегоуборщик </t>
  </si>
  <si>
    <t xml:space="preserve">Автобус ПАЗ -32053 70 </t>
  </si>
  <si>
    <t>59,,600</t>
  </si>
  <si>
    <t>Орловская область, Покровский район, с.Дросково</t>
  </si>
  <si>
    <t>Муниципальное казенное учреждение "Централизованная бухгалтерия общеобразовательных учреждений Покровского района Орловской области"</t>
  </si>
  <si>
    <t>Свидетельство о государственной регистрации права 57АА 405636 от 04.05.2006г.</t>
  </si>
  <si>
    <t>МБОУ "Моховская  школа"</t>
  </si>
  <si>
    <t>01,12,2015</t>
  </si>
  <si>
    <t>протяженность 1627,0 метров</t>
  </si>
  <si>
    <t>Разрешение на ввод в эксплуатацию №RU 575213007-001-09</t>
  </si>
  <si>
    <t>1145749004246 от 15.05.2014г.</t>
  </si>
  <si>
    <t>1025700706261 от 31.10.2002г.</t>
  </si>
  <si>
    <t>1025700706371 от 04.11.2002 г.</t>
  </si>
  <si>
    <t>1025700706272 от 31.10.2002 г.</t>
  </si>
  <si>
    <t>1025700706393 от 04.11.2002 г.</t>
  </si>
  <si>
    <t>1025700706459 от 05.11.2002г.</t>
  </si>
  <si>
    <t>1025700706415 от 05.11.2002г.</t>
  </si>
  <si>
    <t>1025700706624 от 10.11.2002 г.</t>
  </si>
  <si>
    <t>1025700706250 от 31.10.2002 г.</t>
  </si>
  <si>
    <t>1025700706294 от 31.10.2002 г.</t>
  </si>
  <si>
    <t>1025700706305 от 31.10.2002 г.</t>
  </si>
  <si>
    <t>1025700706404от 05.11.2002 г.</t>
  </si>
  <si>
    <t>1025700706217 от 31.10.2002 г.</t>
  </si>
  <si>
    <t>1025700706162 от 28.10.2002г.</t>
  </si>
  <si>
    <t>Газовые сети для д.Озерное Покровского района Орловской области</t>
  </si>
  <si>
    <t>накладная от 15,12,2010г</t>
  </si>
  <si>
    <t>30.12.2020г.</t>
  </si>
  <si>
    <t>Постановление Администрации Покровского района от 25.11.2019г. №1024 "О прекращении права оперативного управления муниципальным имуществом Покровского района"/ Договор на передачу квартиры в собственность граждан от 30.12.2020</t>
  </si>
  <si>
    <t>Разрешение на ввод объекта в эксплуатацию №RU 57521308-004-09</t>
  </si>
  <si>
    <t>Газовые сети для д.Обруцкое Покровского района Орловской области</t>
  </si>
  <si>
    <t>Орловская область, Покровский район, Даниловское сельское поселение, д. Обруцкое</t>
  </si>
  <si>
    <t>протяженность 632,8 метров</t>
  </si>
  <si>
    <t>протяженность 347,0 метров</t>
  </si>
  <si>
    <t>31.11.2009г.</t>
  </si>
  <si>
    <t>Интерактивное мультимедийное уст-во д/коллективной работы со встроенным компьюте</t>
  </si>
  <si>
    <t>Интерактивный аппаратно-программный комплекс (доска)</t>
  </si>
  <si>
    <t>31,08,2003</t>
  </si>
  <si>
    <t>Орловская область, Покровский район,д.Вязоватое</t>
  </si>
  <si>
    <t>Орловская область, Покровский район, Даниловское сельское поселение,д. Вторая Васильевка</t>
  </si>
  <si>
    <t>В-Сосенское с.п. д.Верхососенье Первая Середина57:18:00000000:702</t>
  </si>
  <si>
    <t>водонапорная башня</t>
  </si>
  <si>
    <t>скважина</t>
  </si>
  <si>
    <t>площадь 13,1 кв.м.</t>
  </si>
  <si>
    <t>Здание МОУ "Озерновская основная общеобразовательная школа"</t>
  </si>
  <si>
    <t>А\д по пер.Мира</t>
  </si>
  <si>
    <t>Орловская область, Покровский район, д. Тростниково</t>
  </si>
  <si>
    <t>А\д по пер. Александровский</t>
  </si>
  <si>
    <t>А\д по ул.Лазурная</t>
  </si>
  <si>
    <t>протяженность 2,3 км, грунт</t>
  </si>
  <si>
    <t>Орловская область, Покровский район, д.Чибисовка</t>
  </si>
  <si>
    <t>протяженность 1,9 км., а\бетон</t>
  </si>
  <si>
    <t>А\д по ул.им. А.И. Умникова</t>
  </si>
  <si>
    <t>Орловская область, Покровский район, д.Юрьево</t>
  </si>
  <si>
    <t>протяженность 2,6км, грунт</t>
  </si>
  <si>
    <t>Орловская область, Покровский район,д. Мухортово</t>
  </si>
  <si>
    <t>протяженность 1,3 км, грунт</t>
  </si>
  <si>
    <t>А\д по д.Некрасово</t>
  </si>
  <si>
    <t>Орловская область, Покровский район, д.Некрасово</t>
  </si>
  <si>
    <t>А\д по ул.Пригородная</t>
  </si>
  <si>
    <t>здание школы</t>
  </si>
  <si>
    <t>п.Покровское,ул.Заводская, д.6 57:18:0070412:27</t>
  </si>
  <si>
    <t>03.03.2014г.</t>
  </si>
  <si>
    <t xml:space="preserve"> Свидетельство о государственной регистрации права 57-АБ 563456Договор закрепления муниципального имущества Покровского района на праве оперативного управления от 03.09.2010г.</t>
  </si>
  <si>
    <t>МБОУ Покровский лицей</t>
  </si>
  <si>
    <t>котельная №1</t>
  </si>
  <si>
    <t xml:space="preserve">п.Покровское,ул.Заводская, д.6 </t>
  </si>
  <si>
    <t>Договор закрепления муниципального имущества Покровского района на праве оперативного управления от 03.09.2010г.</t>
  </si>
  <si>
    <t>наружный туалет</t>
  </si>
  <si>
    <t>овощехранилище</t>
  </si>
  <si>
    <t>благоустройство территории</t>
  </si>
  <si>
    <t>вертикальная планировка</t>
  </si>
  <si>
    <t>воздушная ЛЭП</t>
  </si>
  <si>
    <t>дымовая труба</t>
  </si>
  <si>
    <t>проезды вне площадки</t>
  </si>
  <si>
    <t>п.Покровское,ул.Заводская, д.6</t>
  </si>
  <si>
    <t>проезды по площадке</t>
  </si>
  <si>
    <t>сети канализации</t>
  </si>
  <si>
    <t>трансформаторная подстанция</t>
  </si>
  <si>
    <t>сети теплофикации</t>
  </si>
  <si>
    <t>наружное освещение</t>
  </si>
  <si>
    <t>площадка для мусора</t>
  </si>
  <si>
    <t>пожарный резервуар</t>
  </si>
  <si>
    <t>сети водоснабжения</t>
  </si>
  <si>
    <t>сети водоснабжения наружные</t>
  </si>
  <si>
    <t>сети газификации</t>
  </si>
  <si>
    <t>сети телефонизации</t>
  </si>
  <si>
    <t>спортивная площадка</t>
  </si>
  <si>
    <t>категория земель: земли промышленности, энергетики, транспорта, связи, радиовещания, телевидения и земли иного специального назначения, разрешенное использование: Автомобильный транспорт, площадь 17501 кв.м. 57:18:0060201:233</t>
  </si>
  <si>
    <t>27.03.2018г.</t>
  </si>
  <si>
    <t>Приказ департамента государственного имущества и земельных отношений Орловской области №7 от 11.01.2018г., Акт приема-передачи от 27.03.2018г.</t>
  </si>
  <si>
    <t>Орловская область, Покровский район, д.Большегорье</t>
  </si>
  <si>
    <t>протяженность 0,9 км. Грунт</t>
  </si>
  <si>
    <t>Орловская область, Покровский район, д.Желановка</t>
  </si>
  <si>
    <t>Газовые сети д.Грачевка</t>
  </si>
  <si>
    <t>Орловская обл.Покровский р-н, д.Грачевка</t>
  </si>
  <si>
    <t>Акт передачи муниципального имущества в состав муниципальной казны Покровского района от 17.03.2015</t>
  </si>
  <si>
    <t>Газовые сети по ул.Заводской п.Покровское</t>
  </si>
  <si>
    <t>А\д по ул.Заводская</t>
  </si>
  <si>
    <t>А\д по ул.Комсомольская</t>
  </si>
  <si>
    <t>протяженность 1,35 км, а\бетон\щебень</t>
  </si>
  <si>
    <t>А\д по ул.Октябрьская</t>
  </si>
  <si>
    <t>А\д по ул.Блынского</t>
  </si>
  <si>
    <t>Орловская область, Покровский район, с Дросково</t>
  </si>
  <si>
    <t>А\д по ул. Кооперативная</t>
  </si>
  <si>
    <t>Орловская область, покровский район, с.Дросково</t>
  </si>
  <si>
    <t>протяженность 0,95 км, щебень</t>
  </si>
  <si>
    <t>А\д по ул.Славянская</t>
  </si>
  <si>
    <t>протяженность 2,1км, щебень</t>
  </si>
  <si>
    <t>А\д по ул.Советская</t>
  </si>
  <si>
    <t>ПТС-4,5 Прицеп тракторный самосв. С надставными сетчатыми бортами 2ПТС-4,5, ОН 5054</t>
  </si>
  <si>
    <t>Постановление №883  23.12.2020г. "О передаче муниципального имущества в хозяйственное ведение", Договор закрепления муниципального имущества Покровского района на праве хозяйственного ведения от 24.12.2020</t>
  </si>
  <si>
    <t>Договор передачи муниципального имущества Покровского района на праве хозяйственного ведения от 03.02.2017</t>
  </si>
  <si>
    <t xml:space="preserve"> ХОЗЯЙСТВЕННОЕ ВЕДЕНИЕ                                                                                                                                                                                        </t>
  </si>
  <si>
    <t>Покровский р-н, д.Теряево 57:18:1210101:40</t>
  </si>
  <si>
    <t>Орловская область, Покровский р-н, с.Верхососенье, Первая Середина 57:18:1110101:151</t>
  </si>
  <si>
    <t>Орловская область, Покровский р-н, с.Верхососенье, Первая Середина 57:18:1110101:197</t>
  </si>
  <si>
    <t>Покровский р-н, д.Вязоватое год вввода в эксплуатацию 1990 инв.номер. 57:18:0470101:66</t>
  </si>
  <si>
    <t>Покровский р-н, Вышнетуровецкое с\п,  д.Вязоватое год ввода в эксплуатацию 1990/ инв. Номер 54:250:002:010149630 /57:18:0470101:80</t>
  </si>
  <si>
    <t>02.03.2021г.</t>
  </si>
  <si>
    <t>Договор закрепления муниципального имущества Покровского района на праве оперативного управления от 07.10.2013г./Постановление администрации Покровского района №806 от 20.11.2020г. Договор закрепления муниципального имущества Покровского района на праве оперативного управления от 02.03.2021г.</t>
  </si>
  <si>
    <t>Автобус специальный для перевозки детей ПАЗ - 32053-70</t>
  </si>
  <si>
    <t>Постановление администрации Покровского района Орловской области №50 от 03.02.2021г.  Договор №1-2021 о закреплении объектов муниципального движимого имущества на праве оперативного управления за Муниципальным бюджетным общеобразовательным учреждением "Грачевская основная общеобразовательная школа"  от 03.02.2021г.</t>
  </si>
  <si>
    <t>Автобус специальный для перевозки детей ПАЗ-32053-70  ПТС 164301014319442</t>
  </si>
  <si>
    <t>Постановление администрации Покровского района Орловской области №50 от 03.02.2021г.</t>
  </si>
  <si>
    <t>Фотоаппарат с объективом canon EOS 250 D EF-S 18-55 IS STM Kit Black (3454 C002) 2 inerb</t>
  </si>
  <si>
    <t>Постановление администрации Покровского района Орловской области №145 от 23.03.2021г. "О приемке движимого имущества в муниципальную собственность Покровского района и закреплении движимого имущества на праве оперативного управления за Отделом образования администрации Покровского района Орловской области</t>
  </si>
  <si>
    <t>казна Покровского района</t>
  </si>
  <si>
    <t>Водопроводная башня</t>
  </si>
  <si>
    <t>сооружение 57:18:0870101:113</t>
  </si>
  <si>
    <t>Водопроводная сеть</t>
  </si>
  <si>
    <t>Дорога автомобильная Орел-Тамбов-Алексеевка-Дубки</t>
  </si>
  <si>
    <t>А\д Федоровка-Алексеевка-Тростниково с км 0+000 по км 2+198</t>
  </si>
  <si>
    <t>А\д Тростниково-Юрьево с км 0+000 по км 2+780</t>
  </si>
  <si>
    <t>протяженность 2,78 км , а\бетон</t>
  </si>
  <si>
    <t>А\д Нижний Туровец-Балчик с км 0+000 по км 0+400</t>
  </si>
  <si>
    <t>А\д Покровское-Верховье-Трудки-Взаимопомощь с км 0+000 по км 0+200</t>
  </si>
  <si>
    <t>протяженность 0,2 км, грунт</t>
  </si>
  <si>
    <t>протяженность2,2 км, щебень</t>
  </si>
  <si>
    <t>А\д Балчик-Трудки-Вязоватое с км 0+000 по км 1+400</t>
  </si>
  <si>
    <t>А\д Балчик-Трудкис км 0+000 по км 2+200</t>
  </si>
  <si>
    <t>протяженность 2,2 км, щебень</t>
  </si>
  <si>
    <t>А\д Орел-Тамбов-Дружба с км 0+000 по км 0+300</t>
  </si>
  <si>
    <t>протяженность 2,185 км, грунт</t>
  </si>
  <si>
    <t>протяженность 1,058 км, грунт</t>
  </si>
  <si>
    <t>протяженность 3,11м, грунт</t>
  </si>
  <si>
    <t>А\д Покровское-Верховье-Совьи Лапки с км 0+000 по км 3+110</t>
  </si>
  <si>
    <t>А\д Дросково -Топки-Грачевка-Непочатая с км 0+000 по км 3+891</t>
  </si>
  <si>
    <t>протяженность 3,891 км, щебень</t>
  </si>
  <si>
    <t>А\д Озерное-Дубовец с км 0+000 по км 1+000</t>
  </si>
  <si>
    <t>А\д Орел-Тамбов-Виноградный с км 0+000 по км 1+3000</t>
  </si>
  <si>
    <t>А\д Орел-Тамбов-Березовка-Пенькозаводской с км 0+918 по км</t>
  </si>
  <si>
    <t>протяженность 0,918 км, а\бетон</t>
  </si>
  <si>
    <t>А\д Липовец-Варварино с км 0+000 по км 2+300</t>
  </si>
  <si>
    <t>протяженность 2,895 км, щебень</t>
  </si>
  <si>
    <t>А\д Ретинка-Зиновьево с км 0+000 по км 5+612</t>
  </si>
  <si>
    <t>протяженность 5,612 км, а/бетон</t>
  </si>
  <si>
    <t>протяженность 2,779 км, грунт</t>
  </si>
  <si>
    <t>А\д Орел-Тамбов-Петровка с км 0+000 по км 1+200</t>
  </si>
  <si>
    <t>А\д Орел-Тамбов-Вышнестолбецкое с км 0+000 по км 1+400</t>
  </si>
  <si>
    <t>А\д Федоровка-Алексеевка-Кубань с км 0+000 по км 3+054</t>
  </si>
  <si>
    <t>протяженность 3,054 км, а \бетон</t>
  </si>
  <si>
    <t>А\д Федоровка-Алексеевка-Ивановка с км 0+000 по км 0+400</t>
  </si>
  <si>
    <t>А\д Орел-Тамбов-Столбецкое с км 0+000 по км 0+288</t>
  </si>
  <si>
    <t>протяженность 0.288 км, грунт</t>
  </si>
  <si>
    <t>А\д Грачевка-Смирные-Моховое с км 0+000 по км 4+100</t>
  </si>
  <si>
    <t>А\д Смирные -Топки-Слободка с км 0+000 по км 0+614</t>
  </si>
  <si>
    <t>Постановление Администрации Покровского района от 25.11.2019г. №1024 "О прекращении права оперативного управления муниципальным имуществом Покровского района"</t>
  </si>
  <si>
    <t>37,9м2</t>
  </si>
  <si>
    <t>.Постановление администрации Покровского района от 25.11.2019г. №1025</t>
  </si>
  <si>
    <t>/ Постановление администрации Покровского района №1025 от 25.11.2019</t>
  </si>
  <si>
    <t>. Постановление администрации Покровского района от 25.11.2019г. №1025</t>
  </si>
  <si>
    <t>Водопроводные сети в с.Дросково</t>
  </si>
  <si>
    <t>Орловская область,Покровский р-н, с.Дросково</t>
  </si>
  <si>
    <t>Орловская область, Покровский р-н, с.Дросково</t>
  </si>
  <si>
    <t>Газораспределительные сети д.Федоровка</t>
  </si>
  <si>
    <t>Орловская область, Покровский р-н, с.Федоровка</t>
  </si>
  <si>
    <t>25.11.2019</t>
  </si>
  <si>
    <t>Обустройство контейнерных площадок</t>
  </si>
  <si>
    <t>Орловская область, Покровский район</t>
  </si>
  <si>
    <t>Договор закрепления муниципального имущества Покровского района на праве оперативного управления от 10 июля 2014г.</t>
  </si>
  <si>
    <t>котельная ТКУ 400</t>
  </si>
  <si>
    <t>1-этажное, площадь 19,7 кв.м.</t>
  </si>
  <si>
    <t>Договор закрепления муниципального имущества Покровского района на праве оперативного управления от 10 июля 2014г. Свидетельство о государственной регистрации права от 17.07.2014г. 57-АБ 563520</t>
  </si>
  <si>
    <t>наружные сети водоотведения</t>
  </si>
  <si>
    <t>прогулочная веранда</t>
  </si>
  <si>
    <t>проезды, тротуары, площадки</t>
  </si>
  <si>
    <t>тепловая сеть</t>
  </si>
  <si>
    <t>трансформаторная подстанция ТП 10/04 кв</t>
  </si>
  <si>
    <t>1,8 м2</t>
  </si>
  <si>
    <t>Свидетельство о государственной регистрации права 57-57/0009-57/009/004/2015-713/1 Договор закрепления муниципального имущества Покровского района на праве оперативного управления от 10 июля 2014г.</t>
  </si>
  <si>
    <t>ГРПШ-400</t>
  </si>
  <si>
    <t>14,7м2</t>
  </si>
  <si>
    <t>Свидетельство о государственной регистрации права  57-57/009-57/009/004/2015-712/1 от 15.04.2015гДоговор закрепления муниципального имущества Покровского района на праве оперативного управления от 10 июля 2014г.</t>
  </si>
  <si>
    <t>кабельные сети</t>
  </si>
  <si>
    <t>наружный газопровод</t>
  </si>
  <si>
    <t>протяженность 200м.</t>
  </si>
  <si>
    <t>с.Дросково, ул.Советская, 77/7 57:18:1360101:747</t>
  </si>
  <si>
    <t>38,8 м2</t>
  </si>
  <si>
    <t>24.04.2013г.</t>
  </si>
  <si>
    <t>п.Покровское, пер.Комсомольский 4/13 57:18:0070405:222</t>
  </si>
  <si>
    <t>41,4 м2</t>
  </si>
  <si>
    <t>накладная №УТ-304 от 29,08,2019</t>
  </si>
  <si>
    <t>2-этажное, 2524,3</t>
  </si>
  <si>
    <t>10,12,2019</t>
  </si>
  <si>
    <t>Водонапорная башня</t>
  </si>
  <si>
    <t>10.12.2019</t>
  </si>
  <si>
    <t>Газопровод низкого давления в н.п. Вязоватое Покровского района</t>
  </si>
  <si>
    <t>протяженность 1284 м</t>
  </si>
  <si>
    <t>08.11.2019</t>
  </si>
  <si>
    <t>Распоряжение правительства Орловской области от 15 января 2016г. №12-р, Свидетельство о государственной регистрации права от 02.02.2016г. 57-57/009-57/009/006/2016-141/2</t>
  </si>
  <si>
    <t>Дросковское с.п. д.Внуково 57:18:1570101:108</t>
  </si>
  <si>
    <t>Электрическая подстанция КТП-100кВа и ВЛ 0,4кВа</t>
  </si>
  <si>
    <t>Электрическая подстанция КТП-160кВа</t>
  </si>
  <si>
    <t>Орловская область, Покровский район, п.Покровское, ул.Ленина</t>
  </si>
  <si>
    <t>Электрическая подстанция ЗКТП-160 кВа</t>
  </si>
  <si>
    <t>Электрическая подстанция ЗКТП-400кВа</t>
  </si>
  <si>
    <t>Электрическая подстанция КТП-250кВа</t>
  </si>
  <si>
    <t>Электрическая подстанция КТП-400кВа</t>
  </si>
  <si>
    <t>Электрическая подстанция КТП -160кВа</t>
  </si>
  <si>
    <t>Электрическая подстанция КВП-160 кВа</t>
  </si>
  <si>
    <t>протяженность 2,1 км, грунт</t>
  </si>
  <si>
    <t>протяженность 0,851 км, а\бетон</t>
  </si>
  <si>
    <t>А\д по ул. Сельхозтехника</t>
  </si>
  <si>
    <t>протяженность 1,1 км, щебень</t>
  </si>
  <si>
    <t>А\д по ул.Больничная</t>
  </si>
  <si>
    <t>Орловская область, Покровский район, д.Извеково</t>
  </si>
  <si>
    <t>А\д по д.Кадинка</t>
  </si>
  <si>
    <t>Орловская область, Покровский район,пгт.Покровское, ул.Дубровинского,д.8А</t>
  </si>
  <si>
    <t>нежилое, лит.1</t>
  </si>
  <si>
    <t>Свидетельство о государственной регистрации права от 10.02.2006г. 57АА 362227</t>
  </si>
  <si>
    <t>Свидетельство о государственной регистрации права от 10.02.2006г. 57АА 362236</t>
  </si>
  <si>
    <t>протяженность 0,6 км., грунт</t>
  </si>
  <si>
    <t>протяженность 0,96 км, грунт</t>
  </si>
  <si>
    <t>протяженность 0,46 км, грунт</t>
  </si>
  <si>
    <t>протяженность 0,35км, щебень</t>
  </si>
  <si>
    <t>Орловская обл., Покровский р-н, д.Козловка</t>
  </si>
  <si>
    <t>протяженность 0,2 км. Щебень</t>
  </si>
  <si>
    <t>протяженность 0,26 км, грунт</t>
  </si>
  <si>
    <t>башня водонапорная</t>
  </si>
  <si>
    <t>12</t>
  </si>
  <si>
    <t>Моховское с.п. д.Озерное 57:18:0130101:294</t>
  </si>
  <si>
    <t>башня Рожновского</t>
  </si>
  <si>
    <t>протяженность 1,6 км., а\бетон</t>
  </si>
  <si>
    <t>Монитор Ж/К20 "MONITOR Acer V203Wb Black(LCD.Wide1680[1050) (нац.пр)5шт</t>
  </si>
  <si>
    <t>сооружение 14 куб.м 57:18:0710101:22</t>
  </si>
  <si>
    <t>сооружение водозаборное</t>
  </si>
  <si>
    <t>сооружение 2,5 м 57:18:0010201:450</t>
  </si>
  <si>
    <t>.Постановление администрации Покровского района от 25.11.2019г. №1025 / Договор на передачу квартиры в собственность граждан от 19.03.2021</t>
  </si>
  <si>
    <t>03.03.2017</t>
  </si>
  <si>
    <t>Земли населенных пунктов для размещения иных объектов промышленностиплощадь40 кв.м. , 57:18:0070208:79</t>
  </si>
  <si>
    <t>Орловская область, Покровский р-н,пгт.Покровское, улЛенина, д.65 б</t>
  </si>
  <si>
    <t>Земли населенных пунктов для размещения иных объектов промышленностиплощадь  1696 кв.м. , 57:18:0070208:80</t>
  </si>
  <si>
    <t>казна/ аренда</t>
  </si>
  <si>
    <t>Орловская область, Покровский р-н,пгт.Покровское, улЛенина, д.65 в</t>
  </si>
  <si>
    <t>Земли населенных пунктов для размещения иных объектов промышленностиплощадь  1251 кв.м. , 57:18:0070208:81</t>
  </si>
  <si>
    <t>Орловская область, Покровский р-н,пгт.Покровское,пер.Больничный</t>
  </si>
  <si>
    <t>Земли населенных пунктов для размещения блокированных жилых домов  159 кв.м. , 57:18:0070303:111</t>
  </si>
  <si>
    <t>04.09.2018</t>
  </si>
  <si>
    <t>муниципальный контракт №0154300015618000061-0136543-01 на приобретение жилого помещения для детей сирот</t>
  </si>
  <si>
    <t>казна/ипотека</t>
  </si>
  <si>
    <t>Земли населенных пунктов для размещения блокированных жилых домов  217 кв.м. , 57:18:0070303:112</t>
  </si>
  <si>
    <t>муниципальный контракт №0154300015618000060-0136543-01 на приобретение жилого помещения для детей сирот</t>
  </si>
  <si>
    <t>Земли населенных пунктов для размещения блокированных жилых домов 430 кв.м. , 57:18:0070303:115</t>
  </si>
  <si>
    <t>муниципальный контракт №0154300015618000062-0136543-01 на приобретение жилого помещения для детей сирот</t>
  </si>
  <si>
    <t>Орловская область, Покровский р-н,пгт.Покровское,ул.Лесная</t>
  </si>
  <si>
    <t>Земли населенных пунктов для обслуживания зданий и территории 5106 кв.м. , 57:18:0070501:19</t>
  </si>
  <si>
    <t>04.06.2018</t>
  </si>
  <si>
    <t>п.3 статьи 3.1 Федерального закона №137-ФЗ "О введении в действие  Земельного кодекса РФ"</t>
  </si>
  <si>
    <t>Земли населенных пунктов для обслуживания зданий и территории 25113 кв.м. , 57:18:0070501:20</t>
  </si>
  <si>
    <t>казнав</t>
  </si>
  <si>
    <t>земли населенных пунктов, 254 кв.м., разрешенное использование: для обслуживания зданий и территории 57:18:0070201:94</t>
  </si>
  <si>
    <t>Категория земель: земли населенных пунктов, разрешенное использование: для обслуживания школьной территории, площадь 7116 кв.м. 57:18:0530101:81</t>
  </si>
  <si>
    <t>Категория земель: земли населенных пунктов, разрешенное использование: для обслуживания школьной территории, площадь 2371 кв.м. 57:18:0530101:338</t>
  </si>
  <si>
    <t>категория земель: земли населенных пунктов, разрешенное использование: для размещения бани, площадь 496 кв.м. 57:18:0910101:52</t>
  </si>
  <si>
    <t>Орловская область, Покровский район. П.Покровское, ул.Заводская,д.6 (обслуживает МОУ "Покровский лицей") 57:18:0070412:28</t>
  </si>
  <si>
    <t>оперативное  управление</t>
  </si>
  <si>
    <t>хозяйственное ведение</t>
  </si>
  <si>
    <t>казна</t>
  </si>
  <si>
    <t>Разрешение на ввод в эксплуатацию №RU 575213007-008-09</t>
  </si>
  <si>
    <t>Газовые сети для д.Погонево Покровского района Орловской области</t>
  </si>
  <si>
    <t>Орловская область, Покровский район, Дросковское сельское поселение, д.Погонево</t>
  </si>
  <si>
    <t>Свидетельство о государственной регистрации права 57-АБ 563992 от 08.05.2014г.</t>
  </si>
  <si>
    <t>Орловская область, Покровский район, п.Покровское, ул.Заводская (обслуживает интернат МОУ "Покровский лицей") 57:18:0070413:6</t>
  </si>
  <si>
    <t>нежилое здание, площадь 160 кв.м.</t>
  </si>
  <si>
    <t>Орловская область, Покровский район,д.Козловка</t>
  </si>
  <si>
    <t>Орловская область, Покровский район, д.Малая Казинка</t>
  </si>
  <si>
    <t>протяженность 0,27 км, а\бетон</t>
  </si>
  <si>
    <t>протяженность 1,48 км, грунт</t>
  </si>
  <si>
    <t>А\д по ул.Цветная</t>
  </si>
  <si>
    <t>Орловская область, Покровский район, д.Менчиково</t>
  </si>
  <si>
    <t>протяженность 0,98 км, щебень</t>
  </si>
  <si>
    <t>А\д по д.Медвежка</t>
  </si>
  <si>
    <t>Орловская область, Покровский район, д.Медвежка</t>
  </si>
  <si>
    <t>Выписка из реестра муниципальной собственнсоти Покровское района Орловской области</t>
  </si>
  <si>
    <t>Верхнежерновское с.п. д.Трубицино 57:250:010071:240</t>
  </si>
  <si>
    <t>Постановление администрации Покровского района от 13.03.2018г. №174, акт приема-передачи муниципального недвижимого имущества от 20.03.2018г.</t>
  </si>
  <si>
    <t>Орловская область, Покровский район, Даниловское сельское поселение,д. Козловка, д.Менчиково</t>
  </si>
  <si>
    <t>Разрешение на ввод объекта в эксплуатацию №RU 575213007-002-09</t>
  </si>
  <si>
    <t>1065746005610  31.10.2006г.</t>
  </si>
  <si>
    <t>1025700706350 от 04.11.2002 г.</t>
  </si>
  <si>
    <t>1025700706129 от 17.10.2002 г.</t>
  </si>
  <si>
    <t>1055746018987 от 06.10.2005 г.</t>
  </si>
  <si>
    <t>1135749004665 от 27.11.2013г.</t>
  </si>
  <si>
    <t>Орловская область, Покровский район, п.Жигачевка</t>
  </si>
  <si>
    <t>А\д по ул. Мира</t>
  </si>
  <si>
    <t>протяженность 3,8 км. Грунт</t>
  </si>
  <si>
    <t>протяженность 0,7 км, грунт</t>
  </si>
  <si>
    <t>А\д по ул. Зеленая</t>
  </si>
  <si>
    <t>Выписка из единого государственного реестра прав на недвижимое имущество и сделок с ним, удостоверяющая проведенную государственную регистрацию прав от 31.08.2016г. №57-57/009_57/009/002/2016-710/2</t>
  </si>
  <si>
    <t>Квартира</t>
  </si>
  <si>
    <t>площадь 26 кв.м. этаж 1</t>
  </si>
  <si>
    <t>Орловская область, Покровский район,пгт.Покровское, ул.Дубровинского,д18кв.1 57:18:0070201:96</t>
  </si>
  <si>
    <t>25.03.2016г.</t>
  </si>
  <si>
    <t>А\д по д.Александровка</t>
  </si>
  <si>
    <t>Орловская область, Покровский район, д.Александровка</t>
  </si>
  <si>
    <t>Орловская область, Покровский район, д.Берлизево</t>
  </si>
  <si>
    <t>протяженность 0,84 км, грунт</t>
  </si>
  <si>
    <t>А\д по ул.Даниловская</t>
  </si>
  <si>
    <t>протяженность, 0,47км,щебень</t>
  </si>
  <si>
    <t>протяженность 0,48км, грунт</t>
  </si>
  <si>
    <t>протяженность 0,34 км, щебень</t>
  </si>
  <si>
    <t>А\д по ул.Михневская</t>
  </si>
  <si>
    <t>протяженность 0,42 км, щебень</t>
  </si>
  <si>
    <t>А\д по д.Барковка</t>
  </si>
  <si>
    <t>Орловская область, Покровский район,д.Барковка</t>
  </si>
  <si>
    <t>жилое помещение-квартира</t>
  </si>
  <si>
    <t>Россиская Федерация, Орловская область, Покровский муниципальный район, пгт.Покровское, ул.Заводская, д.4, кв.14 57:18:0070414:168</t>
  </si>
  <si>
    <t>33,2 кв.м. этаж №1</t>
  </si>
  <si>
    <t>Постановление администрации Покровского района №422 от 29.06.2020г.</t>
  </si>
  <si>
    <t>33,0 кв.м. этаж №2</t>
  </si>
  <si>
    <t>Россиская Федерация, Орловская область, Покровский муниципальный район, пгт.Покровское, ул.Морозова, д.1, кв.17   57:18:0070407:125</t>
  </si>
  <si>
    <t>Россиская Федерация, Орловская область, Покровский муниципальный район, пгт.Покровское, ул.Заводская, д.4 кв.19  57:18:0070414:158</t>
  </si>
  <si>
    <t>32,0 кв.м. этаж №2</t>
  </si>
  <si>
    <t>32,1 кв.м. этаж №2</t>
  </si>
  <si>
    <t>Россиская Федерация, Орловская область, Покровский муниципальный район, пгт.Покровское, ул.Заводская, д.4 кв.18  57:18:0070414:157</t>
  </si>
  <si>
    <t>Россиская Федерация, Орловская область, Покровский муниципальный район, пгт.Покровское, ул.Заводская, д.4 кв.17  57:18:0070414:156</t>
  </si>
  <si>
    <t>39,6 кв.м. этаж №1</t>
  </si>
  <si>
    <t>Россиская Федерация, Орловская область, Покровский муниципальный район, пгт.Покровское, ул.Заводская, д.4 кв.22  57:18:0070414:161</t>
  </si>
  <si>
    <t>30,2 кв.м. этаж №2</t>
  </si>
  <si>
    <t>Россиская Федерация, Орловская область, Покровский муниципальный район, пгт.Покровское, ул.Заводская, д.4 кв.20  57:18:0070414:159</t>
  </si>
  <si>
    <t>Россиская Федерация, Орловская область, Покровский муниципальный район, пгт.Покровское, ул.Заводская, д.4 кв.16  57:18:0070414:170</t>
  </si>
  <si>
    <t>32,2 кв.м. этаж №2</t>
  </si>
  <si>
    <t>Россиская Федерация, Орловская область, Покровский муниципальный район, пгт.Покровское, ул.Заводская, д.4 кв.21  57:18:0070414:160</t>
  </si>
  <si>
    <t>34,1 кв.м. этаж №2</t>
  </si>
  <si>
    <t>Распоряжение администрации Покровского района №469-р</t>
  </si>
  <si>
    <t>Орловская область, Покровский р-н, территория СП "Липовец" ОАО Агрофирма "Пшеница Покровская"</t>
  </si>
  <si>
    <t>Земли сельскохозяйственного назначения, для размещения кладбища с.Липовец, площадь 19094 кв.м. 57:18:0020101:645</t>
  </si>
  <si>
    <t>06.06.2019</t>
  </si>
  <si>
    <t>Договор мены земельных участков №138/2019-СГЦ, Выдан 20.05.2019г.</t>
  </si>
  <si>
    <t>Орловская область, Покровский р-н,пгт.Покровское, ул.Дубровинского, д.20</t>
  </si>
  <si>
    <t>Земли населенных пунктов для обслуживания здания и территории (жилой дом) площадь 188 кв.м. , 57:18:0070201:98</t>
  </si>
  <si>
    <t>22.06.2017</t>
  </si>
  <si>
    <t>Муниципальный контракт №0154300015617000024-0136543</t>
  </si>
  <si>
    <t>Земли населенных пунктов для обслуживания здания и территории (жилой дом) площадь 165 кв.м. , 57:18:0070201:99</t>
  </si>
  <si>
    <t>Муниципальный контракт №0154300015617000026-0136543-01</t>
  </si>
  <si>
    <t>Земли населенных пунктов для обслуживания здания и территории (жилой дом) площадь 84 кв.м. , 57:18:0070201:100</t>
  </si>
  <si>
    <t>п.3 статьи 3.1 ФЗ №137-ФЗ "О введение в действие Земельного кодекса Российской Федерации"</t>
  </si>
  <si>
    <t>Орловская область, Покровский р-н,пгт.Покровское, улЛенина, д.65</t>
  </si>
  <si>
    <t>сооружение 57:18:0000000:794  протяженность 2120 м.</t>
  </si>
  <si>
    <t>сооружение 57:18:0500201:105 объем 50 куб.м.</t>
  </si>
  <si>
    <t>Свидетельство о государственной регистрации 57-57-09/006/2005-096 от 25.02.2016г</t>
  </si>
  <si>
    <t>нежилое, площадь застройки 1 кв.м.</t>
  </si>
  <si>
    <t>Свидетельство о государственной регистрации права  57_57_09/004/2009-077 от 25.02.2016г.</t>
  </si>
  <si>
    <t>Орловская область, Покровский район, п.Покровское, Верочкина Роща 57:18:00000000:383</t>
  </si>
  <si>
    <t>25.02.2016</t>
  </si>
  <si>
    <t>Свидетельство о государственной регистрации права  57-57-09/003/2009-357 от 25.02.2016г</t>
  </si>
  <si>
    <t>Орловская область, Покровский район, пгт.Покровское, ул.Волынкина, ВЛ 0,4кВ 57:18:0070302:31</t>
  </si>
  <si>
    <t>нежилое,</t>
  </si>
  <si>
    <t>Свидетельство о государственной регистрации права от 25.02.2016г  57-57-09/003/2009-355</t>
  </si>
  <si>
    <t>МБОУ"Дросковская СОШ"</t>
  </si>
  <si>
    <t>Автомобиль ГАЗ 322171</t>
  </si>
  <si>
    <t>МБОУ "Верхососенская ООШ"</t>
  </si>
  <si>
    <t>МБОУ "Успенская ООШ"</t>
  </si>
  <si>
    <t>МБОУ "Грачевская" ООШ</t>
  </si>
  <si>
    <t>МБОУ "Алексеевская ООШ"</t>
  </si>
  <si>
    <t>автобус ПАЗ 32053 70к</t>
  </si>
  <si>
    <t>МБОУ "Березовская СОШ"</t>
  </si>
  <si>
    <t>ХОЗЯЙСТВЕННОЕ ВЕДЕНИЕ</t>
  </si>
  <si>
    <t>ОПЕРАТИВНОЕ УПРАВЛЕНИЕ</t>
  </si>
  <si>
    <t>Газоснабжение д.Степанищево Покровского района Орловской области</t>
  </si>
  <si>
    <t>Орловская область, Покровский район, Ивановское сельское поселение,д. Степанищево</t>
  </si>
  <si>
    <t>А\д по ул.Есенина</t>
  </si>
  <si>
    <t>А\д по пер.Полевой</t>
  </si>
  <si>
    <t>Орловская область, пОкровский район, д.Шалимовка</t>
  </si>
  <si>
    <t>Орловская область, Покровский район, д.Высокое</t>
  </si>
  <si>
    <t>А\д по ул. Дорожная</t>
  </si>
  <si>
    <t>Орловская область, Покровский район, д.Вепринец</t>
  </si>
  <si>
    <t>А\д по ул.Цветочная</t>
  </si>
  <si>
    <t>А\д по пер.Луговой</t>
  </si>
  <si>
    <t>А\д по ул.Ягодная</t>
  </si>
  <si>
    <t>Орловская область, Покровский район,д.Вепринец</t>
  </si>
  <si>
    <t>А\д по пер.Садовый</t>
  </si>
  <si>
    <t>Орловская область, Покровский район.д.Кадинка</t>
  </si>
  <si>
    <t xml:space="preserve">категория земель-земли населенных пунктов, разрешенное использование-для размещения объектов энергетики площадью 9,38 кв.м. 57:18:1360101:127  </t>
  </si>
  <si>
    <t>Орловская область, Покровский район,Вышнетуровецкое  сельское поселение</t>
  </si>
  <si>
    <t>Орловская область, Покровский район, Вышнетуравецкое сельское поселение</t>
  </si>
  <si>
    <t>Орловская область, Покровский район, Вышнетуровецкое сельское поселение</t>
  </si>
  <si>
    <t>протяженность 1,4 км, щебень</t>
  </si>
  <si>
    <t>Постановление администрации Покровского района №859 от 17.12.2020 "О приемке движимого имущества в муниципальную собственность Покровского района и закреплении движимого имущества на праве оперативного управления за Отделом образования администрации Покровского района Орловской области Товарная накладная №278 от 11.08.2020</t>
  </si>
  <si>
    <t>категория земель: земли населенных пунктов, разрешенное использование: для обслуживания территории школы, площадью 25013 кв.м. 57:18:0330101:53</t>
  </si>
  <si>
    <t>21.04.2016г.</t>
  </si>
  <si>
    <t>Свидетельство о государственной регистрации права от 21.04.2016г. 57-57/009-57/009/002/2016-296/1</t>
  </si>
  <si>
    <t>11.01.2006г.</t>
  </si>
  <si>
    <t>Свидетельство о государственной регистрации права от 11.01.2006г. 57АА 362161</t>
  </si>
  <si>
    <t>Орловская область, Покровский район, даниловское сельское поселение, д. Малая Казинка, ул.Центральная, д.16 А</t>
  </si>
  <si>
    <t>Универсальная кухонная машина ( с насадками)</t>
  </si>
  <si>
    <t>10,03,2003</t>
  </si>
  <si>
    <t>даты</t>
  </si>
  <si>
    <t>возникновения права муниципальной собственности на недвижимое имущество</t>
  </si>
  <si>
    <t>прекращения права муниципальной собственности на недвижимое имущество</t>
  </si>
  <si>
    <t>реквизиты документов-оснований возникновения(прекращения) права муниципальной собственности на недвижимое имущество</t>
  </si>
  <si>
    <t>Березовское с\п, д.Раевка 57:18:1190101:28</t>
  </si>
  <si>
    <t>25.02.2016г.</t>
  </si>
  <si>
    <t>Свидетельство о государственной регистрации права 57-57-09/002/2006-232 от 25.02.2016г</t>
  </si>
  <si>
    <t xml:space="preserve">Электрическая подстанция КТП-160кВа </t>
  </si>
  <si>
    <t>Электрическая подстанция КТПН-400кВа</t>
  </si>
  <si>
    <t>нежилое здание, площадь 35,6 км.м.</t>
  </si>
  <si>
    <t>Свидетельство о государственной регистрации права 57 АБ №088790Договор закрепления муниципального имущества Покровского района на праве оперативного управления от 18.01.2011г.</t>
  </si>
  <si>
    <t>МБОУ Никольская ООШ</t>
  </si>
  <si>
    <t>1-этажное, 433,4 м2</t>
  </si>
  <si>
    <t>Свидетельство о государственной регистрации права 57 АБ 088788 Договор закрепления муниципального имущества Покровского района на праве оперативного управления от 23.06.2010г.</t>
  </si>
  <si>
    <t>компьютерный класс</t>
  </si>
  <si>
    <t>12,01,2005</t>
  </si>
  <si>
    <t>Владимировское с.п. д.Федоровка  57:18:0990101:327</t>
  </si>
  <si>
    <t>нежилое, высота 12м.</t>
  </si>
  <si>
    <t>Выписка из единого государственного реестра прав на недвижимое имущество и сделок с ним, удостоверяющая проведенную государственную регистрацию прав от 31.08.2016г. № 57-57/009-57/009/002/2016-709/2</t>
  </si>
  <si>
    <t>37</t>
  </si>
  <si>
    <t>п.Покровское, ул.Волынкина, 3/5 57:18:0070408:157</t>
  </si>
  <si>
    <t>37,7 м2</t>
  </si>
  <si>
    <t>Муниципальное бюджетное общеобразовательное учреждение "Грачевская основная общеобразовательная школа"</t>
  </si>
  <si>
    <t>Орловская область, Покровский район, д.Грачевка, пер.Школьный, д.5</t>
  </si>
  <si>
    <t>площадь 57,8 кв.м.</t>
  </si>
  <si>
    <t>Помещение Покровского филиала ОАО "Типография Труд"</t>
  </si>
  <si>
    <t>29,09,2007</t>
  </si>
  <si>
    <t>30,11,2011</t>
  </si>
  <si>
    <t>15,03,2003</t>
  </si>
  <si>
    <t>10.02.2006г.</t>
  </si>
  <si>
    <t>16.09.2009г.</t>
  </si>
  <si>
    <t>Свидетельство о государственной регистрации права от 16.09.2009г. 57-АА 820536</t>
  </si>
  <si>
    <t xml:space="preserve">Земельный участок </t>
  </si>
  <si>
    <t>п.Покровское, ул.Волынкина, 3/9 57:18:0070408:160</t>
  </si>
  <si>
    <t>37,3 м2</t>
  </si>
  <si>
    <t>п.Покровское, ул.Волынкина, 3/10 57:18:0070408:159</t>
  </si>
  <si>
    <t>п.Покровское, ул.Волынкина, 3/11 57:18:0070408:159</t>
  </si>
  <si>
    <t>п.Покровское, ул.Волынкина, 3/12 57:18:0070408:156</t>
  </si>
  <si>
    <t>37,1 м2</t>
  </si>
  <si>
    <t>МК №0154300015614000025-0136543-01 от 19.12.2014г. СГРП 57-АБ №674375 от 22.12.2014г.договор закрепления муниципального имущества Покровского района на праве оперативного управления от 17.03.2015г.</t>
  </si>
  <si>
    <t>накладная №259 от 18.06.2018</t>
  </si>
  <si>
    <t>ГРПШ</t>
  </si>
  <si>
    <t>накладная №89 от 17.07.2018</t>
  </si>
  <si>
    <t>плита электрическая 4-х конфорочная</t>
  </si>
  <si>
    <t>накладная №2961 от 23.07.2018</t>
  </si>
  <si>
    <t>накладная №158 от 18.06.2018</t>
  </si>
  <si>
    <t>Договор купли-продажи(купчая) земельного участка с жилым домом от 10.11.2004г., Передаточный акт от 18.11.2004г. Реестровый номер 2719 / Постановление администрации Покровского района от 06.04.2016г. №93</t>
  </si>
  <si>
    <t>Постановление администрации Покровского района от 25.11.2019г. №1025</t>
  </si>
  <si>
    <t>32,7 м2</t>
  </si>
  <si>
    <t>Постановление Администрации Покровского района от 25.11.2019г. №1024 "О прекращении права оперативного управления муниципальным имуществом Покровского района"/ Договор на передачу квартиры в собственность граждан от 17.03.2020</t>
  </si>
  <si>
    <t>Постановление Администрации Покровского района от 25.11.2019г. №1024 "О прекращении права оперативного управления муниципальным имуществом Покровского района"/Договор на передачу квартиры в собственность граждан от 26.02.2020г.</t>
  </si>
  <si>
    <t>Россиская Федерация, Орловская область, Покровский  район, пгт.Покровское, ул.Заводская, д.4 литера А</t>
  </si>
  <si>
    <t>63,2 кв.м. 1 этажное</t>
  </si>
  <si>
    <t>Свидетельство о государственной регистрации от 16.05.2011г.</t>
  </si>
  <si>
    <t>Разрешение на ввод объекта в эксплуатацию от 24.12.2012№RU 57521313-021-12. Свидетельство о государственной регистрации права от 28.10.2014 года 57-АБ 611702</t>
  </si>
  <si>
    <t>балансовая стоимость  тыс.руб.</t>
  </si>
  <si>
    <t>начислено амортизации  тыс.руб.</t>
  </si>
  <si>
    <t>Сведения о кадастровой стоимости недвижимого имущества тыс.руб.</t>
  </si>
  <si>
    <t>начисленная амортизация  тыс.руб.</t>
  </si>
  <si>
    <t>Оборудование газовой котельной</t>
  </si>
  <si>
    <t>16,11,2007</t>
  </si>
  <si>
    <t>Разрешение на ввод объекта в эксплуатацию № RU 57521313-003-09</t>
  </si>
  <si>
    <t>Орловская область, Покровский район, Моховское сельское поселение, д.Озерное</t>
  </si>
  <si>
    <t>протяженность 600,0 метров</t>
  </si>
  <si>
    <t>23.08.2010г.</t>
  </si>
  <si>
    <t>Разрешение на ввод объекта в эксплуатацию №RU 57521311-003-10</t>
  </si>
  <si>
    <t>АВТОДОРОГИ</t>
  </si>
  <si>
    <t>Орловская область , Покровский район, Березовское сельское поселение</t>
  </si>
  <si>
    <t>Орловская область, Покровский район, Березовское сельское поселение</t>
  </si>
  <si>
    <t>Орловская область, Покровский район, с.Березовка</t>
  </si>
  <si>
    <t>Орловская область, Покровский район, д.Одинцовка</t>
  </si>
  <si>
    <t>протяженность 0,81 км. Щебень</t>
  </si>
  <si>
    <t>Орловская область, Покровский район, Вернежерновское сельское поселение</t>
  </si>
  <si>
    <t>Газораспределительные сети д.Любовка</t>
  </si>
  <si>
    <t>Орловская обл.Покровский район, д.Любовка</t>
  </si>
  <si>
    <t>Газораспределительные сети д.Даниловка</t>
  </si>
  <si>
    <t>Орловская область, Покровский р-н, д.Даниловка</t>
  </si>
  <si>
    <t>протяженность 1358 м.</t>
  </si>
  <si>
    <t>30.12.2016</t>
  </si>
  <si>
    <t>Постановление администрации Покровского района №464 от 30.12.2016г.</t>
  </si>
  <si>
    <t>категория земель: земли населенных пунктов, разрешенное использование: земельные участки общего пользования, площадь 1237 кв.м. 57:18:1360101:927</t>
  </si>
  <si>
    <t>0,1</t>
  </si>
  <si>
    <t>итого дороги</t>
  </si>
  <si>
    <t>итого казна</t>
  </si>
  <si>
    <t>Орловская область, Покровский район, д.Дубки</t>
  </si>
  <si>
    <t>А\д по ул.Дачная</t>
  </si>
  <si>
    <t>Орловская область, Покровский район, п.Золотой Рог</t>
  </si>
  <si>
    <t>Орловская область, Покровский район, Топковское сельское поселение</t>
  </si>
  <si>
    <t>А\д Никольское-Ефремово с км 0+000 по км 2+700</t>
  </si>
  <si>
    <t>А\д Никольское-Малороссов с км 0+000 по км 1+100</t>
  </si>
  <si>
    <t>Орловская область,Покровский район, Топковское сельское поселение</t>
  </si>
  <si>
    <t>Орловская область, Покровский район,, п.Покровское, ул.Заводская, д.6</t>
  </si>
  <si>
    <t>Орловская область, Покровский район,, п.Покровское, ул.Советская, д.16</t>
  </si>
  <si>
    <t>Орловская область, Покровский район, с.Дросково, ул.Садовая, д.3</t>
  </si>
  <si>
    <t>Орловская область, Покровский район, с.Трудки, ул.Школьная,д.1</t>
  </si>
  <si>
    <t>Кабинет информатики</t>
  </si>
  <si>
    <t>10,10,2001</t>
  </si>
  <si>
    <t>кабинет истории</t>
  </si>
  <si>
    <t>Кабинет физики 2</t>
  </si>
  <si>
    <t>20,06,2007</t>
  </si>
  <si>
    <t>Кабинет химии</t>
  </si>
  <si>
    <t>комплект дистанционного обучения</t>
  </si>
  <si>
    <t>Распоряжение администрации Покровского района №469-р/  Договор закрепления муниципального имущества Покровского района на праве оперативного управления</t>
  </si>
  <si>
    <t>Производственно-административное здание, (МУП БОН Покровское"</t>
  </si>
  <si>
    <t>Орловская область, Покровский р-н, пгт.Покровское, ул.Дубровинского, д.8   57:18:0070201:77</t>
  </si>
  <si>
    <t>площадь 370,5 кв.м.</t>
  </si>
  <si>
    <t>протяженность 18,287 км.</t>
  </si>
  <si>
    <t>А\д Орел-Тамбов-Моховое-Николаевка с км 0-00 - 12+200</t>
  </si>
  <si>
    <t>протяженность 12,2 км грунт</t>
  </si>
  <si>
    <t>А\д по ул.Раздольная</t>
  </si>
  <si>
    <t>Орловская область Покровский район, с. Березовка</t>
  </si>
  <si>
    <t>А\д по ул.Веселая</t>
  </si>
  <si>
    <t>А\д по ул.Лесная</t>
  </si>
  <si>
    <t>А\д по ул. Садовая</t>
  </si>
  <si>
    <t>А\д по пер.Школьный</t>
  </si>
  <si>
    <t>А\д по пер.Солнечный</t>
  </si>
  <si>
    <t>А\д по ул.Заречная</t>
  </si>
  <si>
    <t>А\д по ул.Луговая</t>
  </si>
  <si>
    <t>Орловская область, Покровский район, д.Гремячье</t>
  </si>
  <si>
    <t>А\д по ул.Молодежная</t>
  </si>
  <si>
    <t>Орловская область, Покровский район,д.Гремячье</t>
  </si>
  <si>
    <t>А\д по ул. Им.В.Ф.Рыбкина</t>
  </si>
  <si>
    <t xml:space="preserve"> Орловская область, Покровский район, д.Гремячье</t>
  </si>
  <si>
    <t>А\д по ул.Привольная</t>
  </si>
  <si>
    <t>А\д  по ул.Садовая</t>
  </si>
  <si>
    <t>Орловская область, Покровский район, д.Раевка</t>
  </si>
  <si>
    <t>А\д по ул.Речная</t>
  </si>
  <si>
    <t>А\д по ул.Зеленая</t>
  </si>
  <si>
    <t>Орловская область, Покровский район, д.Теряево</t>
  </si>
  <si>
    <t>А\д по ул.Заречный</t>
  </si>
  <si>
    <t>А\д Дросково-Русский Брод_Высокое с 0 км+000км 2+300</t>
  </si>
  <si>
    <t>тренажер Т-115</t>
  </si>
  <si>
    <t>тренажер Т-61</t>
  </si>
  <si>
    <t>Котел ИШМА 100 ES</t>
  </si>
  <si>
    <t>23,07,2012</t>
  </si>
  <si>
    <t>Котел ИШМА-100 У2</t>
  </si>
  <si>
    <t>28,02,2011</t>
  </si>
  <si>
    <t>01,04,2011</t>
  </si>
  <si>
    <t>Братская могила советских воинов, погибших в 1942-1943ггг</t>
  </si>
  <si>
    <t>Российская Федерация, Орловская область, Покровский р-н, д.Хаустово, ул.Центральная</t>
  </si>
  <si>
    <t>ГРПШ -400</t>
  </si>
  <si>
    <t>191, м. 57:18:00000000:796</t>
  </si>
  <si>
    <t>57:18:0070406:71</t>
  </si>
  <si>
    <t>МКУ Покровского района "Административно-хозяйственный центр"</t>
  </si>
  <si>
    <t>Братская могила советских воинов, погибших в 1943г</t>
  </si>
  <si>
    <t>20.03.2018</t>
  </si>
  <si>
    <t>Орловская область, Покровский район, Даниловское сельское поселение, д.Козловка, д.Менчиково</t>
  </si>
  <si>
    <t>А\д Даниловка-Казинка с км 0+000 по км 2+200</t>
  </si>
  <si>
    <t>протяженность 2,2км., грунт</t>
  </si>
  <si>
    <t>А\д 2-я васильевка-Юдинка с км 0+000 по км 3+900</t>
  </si>
  <si>
    <t>протяженность 3,9 км. Грунт</t>
  </si>
  <si>
    <t>орловская область, Покровский район,д.Березовец</t>
  </si>
  <si>
    <t>протяженность 2,8 км, грунт</t>
  </si>
  <si>
    <t>Орловская область, Покровский район, д.Беречка</t>
  </si>
  <si>
    <t>протяженность 2,7 км, грунт</t>
  </si>
  <si>
    <t>Орловская область, Покровский район, д.Внуково</t>
  </si>
  <si>
    <t>протяженность 1,2 км, щебень</t>
  </si>
  <si>
    <t>А\д по ул.полевая</t>
  </si>
  <si>
    <t>Орловская область, Покровский район,д.Внуково</t>
  </si>
  <si>
    <t>протяженность 0,5 км, щебень</t>
  </si>
  <si>
    <t>протяженность 0,3 км, а\бетон</t>
  </si>
  <si>
    <t>протяженность 0,4 км, щебень</t>
  </si>
  <si>
    <t>А\д по ул.Сельская</t>
  </si>
  <si>
    <t>протяженность 0,3 км, щебень</t>
  </si>
  <si>
    <t>А\д по д.Дубинкина</t>
  </si>
  <si>
    <t>протяженность 1,2 км</t>
  </si>
  <si>
    <t>орловская область, Покровский район, д.Внуково</t>
  </si>
  <si>
    <t>А\д по д.Енино Первое</t>
  </si>
  <si>
    <t>Орловская область, Покровский район,д.Енино Первое</t>
  </si>
  <si>
    <t>А\д по д.Енино Второе</t>
  </si>
  <si>
    <t>Орловская область, Покровский район, д. Енино Второе</t>
  </si>
  <si>
    <t>А\д по ул. Им. И.Шалимова</t>
  </si>
  <si>
    <t>Котел отопительный газовый ИШМА-100 У2 ИС-9902.00 У2</t>
  </si>
  <si>
    <t>09,06,2011</t>
  </si>
  <si>
    <t>Котел пищеварочный КПЭ-60</t>
  </si>
  <si>
    <t>протяженность 0,45 км, грунт</t>
  </si>
  <si>
    <t>А\д по пер.Веселый</t>
  </si>
  <si>
    <t>Орловская обл, Покровский район,с.Федоровка</t>
  </si>
  <si>
    <t>Котел атмосферный чугунный ПЕГАСУС 56,0кВТ</t>
  </si>
  <si>
    <t>Кровать 3-х ярусная</t>
  </si>
  <si>
    <t>Плита электрическая ПЭЖ-4</t>
  </si>
  <si>
    <t>Шкаф раздевальный</t>
  </si>
  <si>
    <t>Шкаф холодильный</t>
  </si>
  <si>
    <t>Стирально-отжимная машина</t>
  </si>
  <si>
    <t>Стол гладильный</t>
  </si>
  <si>
    <t>Игровое оборудование "Машинка"</t>
  </si>
  <si>
    <t>Игровой комплекс 101.06.00</t>
  </si>
  <si>
    <t>протяженность 0,36 км, грунт</t>
  </si>
  <si>
    <t>возникновения права муниципальной  собственности  на движимое имуществе</t>
  </si>
  <si>
    <t>прекращения права муниципальной собственности на движимое имущество</t>
  </si>
  <si>
    <t>Договор о присоединении от 01.08.2012г., передаточный акт от 16.08.2012г.</t>
  </si>
  <si>
    <t xml:space="preserve">котельная </t>
  </si>
  <si>
    <t>здание основной школы</t>
  </si>
  <si>
    <t xml:space="preserve"> Свидетельство о государственной регистрации права 57-АБ 028564Договор закрепления муниципального имущества Покровского района на праве оперативного управления от 12.04.2010г</t>
  </si>
  <si>
    <t>МБОУ Трудкинская СОШ</t>
  </si>
  <si>
    <t>здание начальной школы</t>
  </si>
  <si>
    <t>20.12.2018 постановление №870 от 20.12.2018</t>
  </si>
  <si>
    <t xml:space="preserve"> Свидетельство о государственной регистрации права 57-АБ 028563Договор закрепления муниципального имущества Покровского района на праве оперативного управления от 12.04.2010г</t>
  </si>
  <si>
    <t>здание мастерской</t>
  </si>
  <si>
    <t xml:space="preserve"> Свидетельство о государственной регистрации права 57-АБ 028560Договор закрепления муниципального имущества Покровского района на праве оперативного управления от 12.04.2010г</t>
  </si>
  <si>
    <t>7</t>
  </si>
  <si>
    <t>5</t>
  </si>
  <si>
    <t>31,4 м2</t>
  </si>
  <si>
    <t>32,2 м2</t>
  </si>
  <si>
    <t>31,7 м2</t>
  </si>
  <si>
    <t>30,6 м2</t>
  </si>
  <si>
    <t>30,2 м2</t>
  </si>
  <si>
    <t>Орловская область, Покровский район, с.Верхососенье Перавя Середина</t>
  </si>
  <si>
    <t>№п/п</t>
  </si>
  <si>
    <t>Наименование недвижимого имущеста</t>
  </si>
  <si>
    <t>накладная от 11,10,2012г</t>
  </si>
  <si>
    <t>накладная от 11,07,2012г</t>
  </si>
  <si>
    <t>накладная от 05,09,2014г</t>
  </si>
  <si>
    <t>накладная от 05,04,2003г</t>
  </si>
  <si>
    <t>Котел стальной Премиум 100</t>
  </si>
  <si>
    <t>27,02,2019</t>
  </si>
  <si>
    <t>накладная №0000-2022748 от 27,02,2019</t>
  </si>
  <si>
    <t>накладная от 29,07,2015г</t>
  </si>
  <si>
    <t>накладная от 09,08,2016г</t>
  </si>
  <si>
    <t>накладная от 01,12,2015г</t>
  </si>
  <si>
    <t>протяженность 3,14 км, грунт</t>
  </si>
  <si>
    <t>а\д пл ул.Сельская</t>
  </si>
  <si>
    <t>Орловская область, Покровский район,с.Липовец</t>
  </si>
  <si>
    <t>протяженность 2,02 км, грунт</t>
  </si>
  <si>
    <t>а\д по ул.Перехоженская</t>
  </si>
  <si>
    <t>протяженность 1,01 км. Щебень-грунт</t>
  </si>
  <si>
    <t>протяженность 0,65 км, грунт</t>
  </si>
  <si>
    <t>протяженность 0,45км, грунт</t>
  </si>
  <si>
    <t>протяженность 3,1 км, щебень/грунт</t>
  </si>
  <si>
    <t>протяженность 2,45 км. Грунт</t>
  </si>
  <si>
    <t>протяженность 0,64 км. , грунт</t>
  </si>
  <si>
    <t>протяженность 2,35 км, грунт</t>
  </si>
  <si>
    <t>протяженность 1,35 км, грунт</t>
  </si>
  <si>
    <t>протяженность 0,37 км, грунт</t>
  </si>
  <si>
    <t>протяженность 2,29 км, грунт</t>
  </si>
  <si>
    <t>протяженность 1,45 км, грунт</t>
  </si>
  <si>
    <t>протяженность 2,16 км, грунт</t>
  </si>
  <si>
    <t>протяженность 0,85 км, грунт</t>
  </si>
  <si>
    <t>протяженность 065 км, грунт</t>
  </si>
  <si>
    <t>протяженность 2,78 км. Грунт</t>
  </si>
  <si>
    <t>протяженность 0,8км, грунт</t>
  </si>
  <si>
    <t>протяженность 2,3 км, а\б, грунт</t>
  </si>
  <si>
    <t>протяженность 0,95 км, а\б, грунт</t>
  </si>
  <si>
    <t>протяженность 3,3 км, грунт</t>
  </si>
  <si>
    <t>протяженность 0,9 км, щебень, грунт</t>
  </si>
  <si>
    <t>а\д по ул.Производственная</t>
  </si>
  <si>
    <t>протяженность 0,701, щебень</t>
  </si>
  <si>
    <t>протяженность 0,9 км., грунт</t>
  </si>
  <si>
    <t>протяженность 3,3 км, щебень/грунт</t>
  </si>
  <si>
    <t>протяженность 2,1 км. Грунт</t>
  </si>
  <si>
    <t>а\д по ул.Отрадная</t>
  </si>
  <si>
    <t>Орловская область, Покровский район, п.Малороссов</t>
  </si>
  <si>
    <t>протяженность 2,3 км. Грунт</t>
  </si>
  <si>
    <t>накладная от 01,06,2010г</t>
  </si>
  <si>
    <t>накладная от 12,08,2008г</t>
  </si>
  <si>
    <t>накладная от 22,12,2012г</t>
  </si>
  <si>
    <t>накладная от 30,07,2014г</t>
  </si>
  <si>
    <t>накладная от 10,10,2001г</t>
  </si>
  <si>
    <t>накладная от 30,09,2013г</t>
  </si>
  <si>
    <t>накладная от 20,06,2007г</t>
  </si>
  <si>
    <t>накладная от 23,07,2012г</t>
  </si>
  <si>
    <t>накладная от 28,02,2011г</t>
  </si>
  <si>
    <t>накладная от 01,04,2011г</t>
  </si>
  <si>
    <t>накладная от 31,12,2011г</t>
  </si>
  <si>
    <t>накладная от 02,10,2014г</t>
  </si>
  <si>
    <t>накладная от31,12,2013г</t>
  </si>
  <si>
    <t>квадрокоптер DJI Mavis Air</t>
  </si>
  <si>
    <t>08,07,2019</t>
  </si>
  <si>
    <t>накладная №19070803 от 08,07,2019</t>
  </si>
  <si>
    <t>11,07,2019</t>
  </si>
  <si>
    <t>протяженность 0,614 км, щебень</t>
  </si>
  <si>
    <t>А\д Высокое-Трубицино с км 0+000 по км 1+800</t>
  </si>
  <si>
    <t>протяженность 1,8 км грунт</t>
  </si>
  <si>
    <t>А\д Орел-Тамбов-Шалимовка-Верхний Жерновец с км 0+000 по км 1+700</t>
  </si>
  <si>
    <t>Постановление администрации Покровского района от 25.11.2019г. №1025/ Договор на передачу квартиры в собственность от 18.02.2021</t>
  </si>
  <si>
    <t>Контракт 0154300015620000069-0136543-01 от 25.12.2020г. Товарная накладная АК 21 от 29.12.2020г./ Постановление №2 от 12.01.2021. Акт приема-передачи от 12.01.2021г.</t>
  </si>
  <si>
    <t>Постановление администрации Покровского района от 12.01.2021г. №2  Акт приема-передачи от 12.01.2021</t>
  </si>
  <si>
    <t>Транспортное средство ГАЗ-А65R32 на 16 мест Электронный ПТС 164301017453903</t>
  </si>
  <si>
    <t>очистные сооружения</t>
  </si>
  <si>
    <t>394,267</t>
  </si>
  <si>
    <t>сооружение ,площадь 171 кв.м. 1989 г.  57:18:0050201:569</t>
  </si>
  <si>
    <t xml:space="preserve">13.01.2021г. </t>
  </si>
  <si>
    <t>Постановление администрации Покровского района от 13.01.2021 №7. Акт приема-передачи от 13.01.2021г.</t>
  </si>
  <si>
    <t>Насос ЭЦВ6-16-140 (380В) 1 шт.</t>
  </si>
  <si>
    <t xml:space="preserve">Постановление администрации Покровского района от 26.02.2021г. №88./ Договор закрепления муниципального имущества Покровского района на праве хозяйственного ведения от 26.02.2021г </t>
  </si>
  <si>
    <t>А\д по ул. Н.Алферьева</t>
  </si>
  <si>
    <t>Орловская область, Покровский район, с.Верхососенье Первая Середина</t>
  </si>
  <si>
    <t>А\д по ул.Казинская</t>
  </si>
  <si>
    <t xml:space="preserve">деревянное ограждение </t>
  </si>
  <si>
    <t>Россиская Федерация, Орловская область, Покровский  район, с.Топки, ул.Школьная, д.19</t>
  </si>
  <si>
    <t>15.10.2020г.</t>
  </si>
  <si>
    <t>Здание школы</t>
  </si>
  <si>
    <t>Спортивный зал</t>
  </si>
  <si>
    <t>Туалет</t>
  </si>
  <si>
    <t>Канализация наружная (колонка)</t>
  </si>
  <si>
    <t>Шкаф для посуды</t>
  </si>
  <si>
    <t>Шкаф холодильный комбинированный</t>
  </si>
  <si>
    <t>Шкаф холодильный низкотемпературный</t>
  </si>
  <si>
    <t>Сведения о правообладателе муниципального недвижимого имущества</t>
  </si>
  <si>
    <t>Сведения об установленых в отношении муниципального недвижимого имущества ограничениях (обременениях) с указанием оснований и даты их возникновения и прекращения</t>
  </si>
  <si>
    <t>адрес местонахождения и кадастровый номер муниципального недвижимого имущества</t>
  </si>
  <si>
    <t>А\д по ул.Черкасская</t>
  </si>
  <si>
    <t>Покровский р-н, Вышнетуровецкое с\п,  д.Нижний Туровец  год ввода в эксплуатацию 1974/ инв. Номер 54:250:002:6010149640/ 57:18:0450101:113</t>
  </si>
  <si>
    <t>Покровский р-н, Вышнетуровецкое с\п, Вышнетуровецкое с\п, д.Нижний Туровец год ввода в эксплуатацию 1974/ инв. Номер 54:250:002:010149650/ 57:18:0450101:174</t>
  </si>
  <si>
    <t>Покровский район, Ретинское с\п, с.Липовец, ул.Центральная  57:18:0500201:220</t>
  </si>
  <si>
    <t>17,02,2020</t>
  </si>
  <si>
    <t>Покровский район, Ретинское с\п. вблизи с.Липовец 57:18:0020101:654</t>
  </si>
  <si>
    <t>Свидетельство о государственной регистрации права 57-АБ 028823 от 10.07.2010г.Договор закрепления муниципального имущества Покровского района на праве оперативного управления</t>
  </si>
  <si>
    <t>МБОУ Внуковская ООШ</t>
  </si>
  <si>
    <t>Договор закрепления муниципального имущества Покровского района на праве оперативного управления</t>
  </si>
  <si>
    <t>Столовая</t>
  </si>
  <si>
    <t>площадь 133,3</t>
  </si>
  <si>
    <t>01,11,2017</t>
  </si>
  <si>
    <t>Договор закрепления муниципального имущества Покровского района на праве оперативного управления от 04.10.2017г</t>
  </si>
  <si>
    <t>здание газовой котельной</t>
  </si>
  <si>
    <t>д.Липовец, ул.Центральная, д.32</t>
  </si>
  <si>
    <t>Договор закрепления муниципального имущества Покровского района на праве оперативного управления от 26.07.2010г</t>
  </si>
  <si>
    <t>МБОУ Перехоженская ООШ</t>
  </si>
  <si>
    <t>1-этажное  1063,2 м2</t>
  </si>
  <si>
    <t xml:space="preserve"> Свидетельство о государственной регистрации права 57- АБ 047017Договор закрепления муниципального имущества Покровского района на праве оперативного управления от 26.07.2010г</t>
  </si>
  <si>
    <t>протяженность 1,5 км, щебень/грунт</t>
  </si>
  <si>
    <t>А\д по ул. Набережная</t>
  </si>
  <si>
    <t>А\д Орел-Тамбов_Грязное с км 0+000 по км 2+400</t>
  </si>
  <si>
    <t>Орловская область, Покровский район, Столбецкое сельское поселение</t>
  </si>
  <si>
    <t>протяженность 2,4км, грунт</t>
  </si>
  <si>
    <t>А\д Толстое-Березовая Роща с км 0+000 по км 1+200</t>
  </si>
  <si>
    <t>А\д Родионовка-Любовка с км 0+000 по км 2+600</t>
  </si>
  <si>
    <t>протяженность 2,6 км, грунт</t>
  </si>
  <si>
    <t>А\д Алексеевка-Золотой Рог с км 0+000 по км 2+600</t>
  </si>
  <si>
    <t>протяженность 2,6 км, а/бетон</t>
  </si>
  <si>
    <t>А\д Алексеевка-Протасово с км 0+000 по км 3+000</t>
  </si>
  <si>
    <t>А\д Протасово-Троицкое с км 0+000 по км 1+300</t>
  </si>
  <si>
    <t>А\д Федоровка-Алексеевка-Бобровка с км 0+000 по км 3+200</t>
  </si>
  <si>
    <t>Российская Федерация, Орловская область, Покровский район, д.Шалимовка,ул.Школьная,д.1  57:18:1320101:80</t>
  </si>
  <si>
    <t>07.11.2019г.</t>
  </si>
  <si>
    <t>19.01.2018</t>
  </si>
  <si>
    <t>1-этажное,  306 м2</t>
  </si>
  <si>
    <t>Свидетельство о государственной регистрации права 57-АБ 028907</t>
  </si>
  <si>
    <t>МБОУ Вепринецкая ООШ</t>
  </si>
  <si>
    <t xml:space="preserve">д.Вепринец, ул.Дорожная,д.16  </t>
  </si>
  <si>
    <t>1-этажное, площадь 198,5 кв.м. лит.А.</t>
  </si>
  <si>
    <t>10.02.2006г</t>
  </si>
  <si>
    <t>Свидетельство о государственной регистрации права от 10.02.2006г. 57АА 362226</t>
  </si>
  <si>
    <t xml:space="preserve">дом учителя </t>
  </si>
  <si>
    <t xml:space="preserve">д.Ивановка, пер.школьный, </t>
  </si>
  <si>
    <t>МБОУ Грачевская ООШ</t>
  </si>
  <si>
    <t>д.Грачевка, пер.Школьный,д.5</t>
  </si>
  <si>
    <t xml:space="preserve">Договор закрепления муниципального имущества Покровского района на праве оперативного управления </t>
  </si>
  <si>
    <t>МБОУ "ДО Энергия"</t>
  </si>
  <si>
    <t>Котел "Хопер 100"</t>
  </si>
  <si>
    <t>15,12,2010</t>
  </si>
  <si>
    <t>Котел "Хопер-100"</t>
  </si>
  <si>
    <t>35</t>
  </si>
  <si>
    <t>Велотренажер</t>
  </si>
  <si>
    <t>10</t>
  </si>
  <si>
    <t>09,11,2015</t>
  </si>
  <si>
    <t>Орловская область, Покровский район, с.Дросково, ул.Советская,д.68</t>
  </si>
  <si>
    <t>площадь 97,1 кв.м.</t>
  </si>
  <si>
    <t>Здание МОУ "Беречковская начальная общеобразовательная школа"</t>
  </si>
  <si>
    <t>площадь 44 кв.м.</t>
  </si>
  <si>
    <t>Здание МОУ Нижнекуначенская основная общеобразовательная школа"</t>
  </si>
  <si>
    <t>площадь 536,5 кв.м.</t>
  </si>
  <si>
    <t>Здание котельной МОУ Нижнекуначенская основная общеобразовательная школа"</t>
  </si>
  <si>
    <t>Свидетельство о государственной регистрации права от 10.02.2006г. 57 АА 362229</t>
  </si>
  <si>
    <t>Свидетельство о государственной регистрации права от 10.02.2006г. 57 АА 362233</t>
  </si>
  <si>
    <t>Свидетельство о государственной регистрации права от 10.02.2006г. 57АА 362228</t>
  </si>
  <si>
    <t>нежилое</t>
  </si>
  <si>
    <t>Свидетельство о государственной регистрации права от 08.12.2015г. 57-57/009\007\2015-1084/2</t>
  </si>
  <si>
    <t>08.12.2015г.</t>
  </si>
  <si>
    <t>Муниципальное образование Покровский район Орловской области</t>
  </si>
  <si>
    <t>Центральная детская библиотека</t>
  </si>
  <si>
    <t>площадь 135,1 кв.м.</t>
  </si>
  <si>
    <t>Здание Вязовского сельского клуба</t>
  </si>
  <si>
    <t>площадь 262,9 кв.м.</t>
  </si>
  <si>
    <t>Здание Вязовской бани</t>
  </si>
  <si>
    <t>площадь 70,8 кв.м.</t>
  </si>
  <si>
    <t>Здание Дросковской бани</t>
  </si>
  <si>
    <t>Орловская область, Покровский район, с.Дросково, ул.Советская</t>
  </si>
  <si>
    <t>площадь 97,8 кв.м.</t>
  </si>
  <si>
    <t>Здание МУП БОН "Дросковское"</t>
  </si>
  <si>
    <t>11.02.2016г.</t>
  </si>
  <si>
    <t>договор закрепления муниципального имущества Покровского района на праве оперативного управления от 11.02.2016г.</t>
  </si>
  <si>
    <t>акт приемки-передачи б.н от 27.02.2019г</t>
  </si>
  <si>
    <t>16.07.2013г.</t>
  </si>
  <si>
    <t>Свидетельство о государственной регистрации права 57-АБ 423533 от 16.07.2013г.</t>
  </si>
  <si>
    <t>Орловская область, Покровский район, д.Даниловка</t>
  </si>
  <si>
    <t>протяженность 1,83 км, грунт</t>
  </si>
  <si>
    <t>Орловская область, Покровский район,д.Даниловка</t>
  </si>
  <si>
    <t>протяженность 0,44 км, щебень</t>
  </si>
  <si>
    <t>Свидетельство о государственной регистрации права 57-АБ 423530 от 16.07.2013г.</t>
  </si>
  <si>
    <t>Орловская область, Покровский район,дХаустово</t>
  </si>
  <si>
    <t>протяженность 0,25 км, грунт</t>
  </si>
  <si>
    <t>Орловская область, Покровский район,,д.Даниловка</t>
  </si>
  <si>
    <t>Орловская область, Покровский район,д.Вязовое</t>
  </si>
  <si>
    <t>протяженность 0,56 км, грунт</t>
  </si>
  <si>
    <t>сооружение, высота 10 м.</t>
  </si>
  <si>
    <t>20.04.2017</t>
  </si>
  <si>
    <t>Распоряжение Правительства орловской области №167-р от 20 апреля 2017г.</t>
  </si>
  <si>
    <t>сооружение, объем 16 куб.м.</t>
  </si>
  <si>
    <t>площадь 413,6 кв.м.</t>
  </si>
  <si>
    <t>16.07.2013</t>
  </si>
  <si>
    <t>Орловская область, Покровский район, пгт.Покровское, ул.Бунина, возле д.27</t>
  </si>
  <si>
    <t>категория земель-земли населенных пунктов, разрешенное использование-для размещения подстанций площадь 49 кв.м. 57:18:0070504:152</t>
  </si>
  <si>
    <t>Орловская область, Покровский район, пгт.Покровское, ул. Волынкина, возле д.№7</t>
  </si>
  <si>
    <t>категория земель- земли населенных пунктов, разрешенное использование-для размещения подстанции , площадь. 49 кв.м.  57:18:0070411:97</t>
  </si>
  <si>
    <t>Орловская область, Покровский район, Дросковское сельское поселение, д.Васютино</t>
  </si>
  <si>
    <t>17.11.2008г.</t>
  </si>
  <si>
    <t>Ракзрешение на ввод объекта в эксплуатацию №RU 57521000-011-08</t>
  </si>
  <si>
    <t>Орловская область, Покровский район, Ивановское сельское поселение,д. Непочатая</t>
  </si>
  <si>
    <t>03.10.2008г.</t>
  </si>
  <si>
    <t>Разрешение на ввод объекта в эксплуатацию №RU 57521000-013-08</t>
  </si>
  <si>
    <t>Газопровод низкого давления в д.Трудки Покровского района Орловской области</t>
  </si>
  <si>
    <t>Орловская область, Покровский район, Вышнетуровецкое сельское поселение, д.Трудки</t>
  </si>
  <si>
    <t>протяженность 3526,0 метров</t>
  </si>
  <si>
    <t>12.11.2008г.</t>
  </si>
  <si>
    <t>Разрешение на ввод объекта в эксплуатацию №RU 57521000-014-08</t>
  </si>
  <si>
    <t>Орловская область, Покровский район, Столбецкое сельское поселение, д. Толстое</t>
  </si>
  <si>
    <t>протяженность 3763,5 метров</t>
  </si>
  <si>
    <t>21,10.2008г.</t>
  </si>
  <si>
    <t>протяженность 1011,5метров</t>
  </si>
  <si>
    <t>протяженность 1213,5 метров</t>
  </si>
  <si>
    <t>протяженность 9167,0 метров</t>
  </si>
  <si>
    <t>протяженность 3319,5 метров</t>
  </si>
  <si>
    <t>протяженность 10798,00 метров</t>
  </si>
  <si>
    <t>Газовые сети для д.Внуково Покровского района Орловской области</t>
  </si>
  <si>
    <t>Постановление №333 от 29.05.2020г. "О переоформлении права оперативного управления на нежилое здание"</t>
  </si>
  <si>
    <t>здание детского сада (Колокольчик)</t>
  </si>
  <si>
    <t>здание котельной (колокольчик)</t>
  </si>
  <si>
    <t>Постановление №335 от 29.05.2020г. "О переоформлении права оперативного управления на нежилое здание"</t>
  </si>
  <si>
    <t>МБОУ "Моховская средняя школа</t>
  </si>
  <si>
    <t>Ограждение "Техна"</t>
  </si>
  <si>
    <t>МБУДО "Покровская детская школа искусств"</t>
  </si>
  <si>
    <t>с.Дросково, ул.Советская, д.12а 57:18:1360101:486</t>
  </si>
  <si>
    <t>1-этажное  172 м2</t>
  </si>
  <si>
    <t>п.Покровское, ул.Советская,д.12а  57:18:0070106:003</t>
  </si>
  <si>
    <t>1-этажное  185 м2</t>
  </si>
  <si>
    <t>Договор закрепления муниципального имущества Покровского района на праве оперативного управления от 29.11.2011г.</t>
  </si>
  <si>
    <t>Свидетельство о государственной регистрации права 57-АБ 028554Договор закрепления муниципального имущества Покровского района на праве оперативного управления от 09.07.2010г./ Постановление администрации Покровского района №155 от 05.06.2018г</t>
  </si>
  <si>
    <t>Цифровое пианино</t>
  </si>
  <si>
    <t>Сценич.костюмы</t>
  </si>
  <si>
    <t>Администрация Покровского района Орловской области</t>
  </si>
  <si>
    <t>Свидетельство о государственной регистрации 57№001297992 от 28.04.2012г.</t>
  </si>
  <si>
    <t>Свидетельство о государственной регистрации</t>
  </si>
  <si>
    <t>Свидетельство о государственной регистрации 57 №001346934 от 23.01.2015г.</t>
  </si>
  <si>
    <t>Свидетельство о государственной регистрации 57 №000944436</t>
  </si>
  <si>
    <t>Котел ИШМА 100-У2</t>
  </si>
  <si>
    <t>08,07,2015</t>
  </si>
  <si>
    <t>Мобильный компьютерный комплекс ICLab (1-7)</t>
  </si>
  <si>
    <t>Автобус ПАЗ -32053 70   Паспорт ТС 52 МР 288346</t>
  </si>
  <si>
    <t>Договор закрепления муниципального имущества Покровского района на праве оперативного управления от 29.01.2019г. Постановление администрации Покровского района №443 от 06.07.2020</t>
  </si>
  <si>
    <t xml:space="preserve">10.08.2020г. </t>
  </si>
  <si>
    <t>Договор закрепления муниципального имущества Покровского района на праве оперативного управления от 29.01.2019г/ Постановление администрации Покровского района №524 от 10.08.2020.Акт о списании транспортного средства</t>
  </si>
  <si>
    <t>Договор закрепления муниципального имущества Покровского района на праве оперативного управления /ПостанАкт о списании транспортного средства</t>
  </si>
  <si>
    <t>18.09.2017</t>
  </si>
  <si>
    <t>Постановление администрации Покровского района №642</t>
  </si>
  <si>
    <t>1-этажное,34,3 м2</t>
  </si>
  <si>
    <t>18.01.2011г.</t>
  </si>
  <si>
    <t>Здание Сельского дома культуры на 100 мест в с.Дросково Покровского района Орловской области,</t>
  </si>
  <si>
    <t>здание, площадь 338,6 кв.м.</t>
  </si>
  <si>
    <t>17.06.2021г.</t>
  </si>
  <si>
    <t>Выписка из ЕГРН от 17.06.2021г. Постановление главы администрации Покровского района №341 от 25.06.2021г.</t>
  </si>
  <si>
    <t>Российская Федерация, Орловская область, Покровский р-н   57:18:0000000:980</t>
  </si>
  <si>
    <t>Земли сельскохозяйственного назначения, для сельскохозяйственного производства, площадью 3058 кв.м.</t>
  </si>
  <si>
    <t>16.06.2021г.</t>
  </si>
  <si>
    <t>Выписка из ЕГРН от 16.06.2021г.. Постановление главы администрации Покровского района №340 от 25.06.2021г.</t>
  </si>
  <si>
    <t>Российская Федерация, Орловская область, Покровский муниципальный район, с.п. Дросковское, с.Дросково, ул.Советская, д.59  57:18:1360101:1184</t>
  </si>
  <si>
    <t>Комплект учебного оборудования для кабинета математики</t>
  </si>
  <si>
    <t>Комплект учебного оборудования для кабинета ОБЖ и НВП</t>
  </si>
  <si>
    <t>21,08,2015</t>
  </si>
  <si>
    <t>Орловская область, Покровский район, Столбецкое сельское поселение,д.Емельяновка</t>
  </si>
  <si>
    <t>протяженность 2140,9 метров</t>
  </si>
  <si>
    <t>Орловская область, Покровский район, Топковское сельское поселение,д.Никольское, с.Смирные, д.Слободка</t>
  </si>
  <si>
    <t>02.11.2007г.</t>
  </si>
  <si>
    <t>Здание(бывшее здание госбанка)</t>
  </si>
  <si>
    <t>сооружение, нежилое</t>
  </si>
  <si>
    <t>30.04.2014</t>
  </si>
  <si>
    <t>30.04.2014г.</t>
  </si>
  <si>
    <t>Сооружение, нежилое, площадь 1кв.м.</t>
  </si>
  <si>
    <t>Орловская обл.пгт.Покровское, ул.50 лет Октября, рядом с д.4 57:18:0070406:71</t>
  </si>
  <si>
    <t>17,02,2011</t>
  </si>
  <si>
    <t>06.09.2016</t>
  </si>
  <si>
    <t>Трактор колесный пахотный  К-700 А  ОН 4045</t>
  </si>
  <si>
    <t>автомашина  КО-449-13  на  шассии  АМУР-531355  МУСОРОВОЗ С455РВ</t>
  </si>
  <si>
    <t>автомашина КО  529-11 на шасси  МАЗ-457043  ВАКУУМНАЯ Р960РТ</t>
  </si>
  <si>
    <t>накладная от 01.08.2004</t>
  </si>
  <si>
    <t>Системный блок</t>
  </si>
  <si>
    <t>Станок токарно-винторезный</t>
  </si>
  <si>
    <t>Станок токарный по дереву СТД-120 м</t>
  </si>
  <si>
    <t>Стационарный металлоискатель</t>
  </si>
  <si>
    <t>протяженность 11010,10 метров</t>
  </si>
  <si>
    <t>19.11.2007г</t>
  </si>
  <si>
    <t>здание административное</t>
  </si>
  <si>
    <t>п.Покровское, ул.Дубровинского,8  57:18:0070201:77</t>
  </si>
  <si>
    <t>1-этажное, 370,5 м2</t>
  </si>
  <si>
    <t>производственное здание</t>
  </si>
  <si>
    <t>п.Покровское, ул.Дубровинского,8  57:18:0070201:81</t>
  </si>
  <si>
    <t>1-этажное,241,9 м2</t>
  </si>
  <si>
    <t>складское помещение</t>
  </si>
  <si>
    <t>1-этажное, 101,1 м2</t>
  </si>
  <si>
    <t>11.03.2020г.</t>
  </si>
  <si>
    <t xml:space="preserve"> Постановление Администрации Покровского района от 25.11.2019г. №1024 "О прекращении права оперативного управления муниципальным имуществом Покровского района"/ Договор на передачу квартиры в собственность от 11.03.2020г.</t>
  </si>
  <si>
    <t>Постановление Администрации Покровского района от 25.11.2019г. №1024 "О прекращении права оперативного управления муниципальным имуществом Покровского района"/ Договор на передачу квартиры в собственность граждан от 26.02.2020</t>
  </si>
  <si>
    <t>Разрешение на ввод объекта в эксплуатацию от 31.12.2013г. Серия №57521304-021-13, Свидетельство о государственной регистрации права от 09.04.2015г. 57-57/009-57/009/004/2015-692/1</t>
  </si>
  <si>
    <t>глубина 100м.</t>
  </si>
  <si>
    <t>31.12.2013г.</t>
  </si>
  <si>
    <t>Разрешение на ввод объекта в эксплуатацию от 31.12.2013г. Серия №57521304-021-13, Свидетельство о государственной регистрации права от 09.04.2015г. 57-57/009-57/009/004/2015-693/1</t>
  </si>
  <si>
    <t>водопроводные сети (скважина)</t>
  </si>
  <si>
    <t>глубина 125м.</t>
  </si>
  <si>
    <t>10.09.2014г.</t>
  </si>
  <si>
    <t>МК №4 от 10.07.2013г. СГРП 57-АБ №467416 от 08.08.2013г.договор закрепления муниципального имущества Покровского района на праве оперативного управления от 17.03.2015г./ Договор на предачу квартиры в собственность граждан от 11.10.2019г.</t>
  </si>
  <si>
    <t>06.04.2016г.</t>
  </si>
  <si>
    <t>казна / безвозмездное пользование Первичной профсоюзной организации ОАО "Пневмоаппарат"</t>
  </si>
  <si>
    <t>Орловская область, Покровский район, д.Рубленый Колодец</t>
  </si>
  <si>
    <t>А\д Федоровка-Переведеновка-Верхососенье-Верхососенье Центральное с км 0+000 по км 4+100</t>
  </si>
  <si>
    <t>Орловская область, Покровский район, Верхососенское сельское поселение</t>
  </si>
  <si>
    <t>А\д Верхососенье Первая Середина-Роща с км 0+000 по км 0+600</t>
  </si>
  <si>
    <t>протяженность 0,6 км грунт</t>
  </si>
  <si>
    <t>протяженность 4,1 км грунт</t>
  </si>
  <si>
    <t>Договор передачи муниципального имущества Покровского района на праве хозяйственного ведения от 07.12.2015г.</t>
  </si>
  <si>
    <t>27.07.2015г.</t>
  </si>
  <si>
    <t>Постановление администрации Покровского района №242 от 27.07.2015г.</t>
  </si>
  <si>
    <t>Договор передачи муниципального имущества Покровского района в хозяйственное ведение от 26.10.2010г.</t>
  </si>
  <si>
    <t>Передаточный акт к договору присоединения от 20.05.2015г.</t>
  </si>
  <si>
    <t>06.08.2015г.</t>
  </si>
  <si>
    <t>10.03.2016г</t>
  </si>
  <si>
    <t>Договор передачи муниципального имущества Покровского района на праве хозяйственного ведения от 10.03.2016г.</t>
  </si>
  <si>
    <t xml:space="preserve">Постановление администрации Покровского района Орловской области от 10.12.2019г. №1086, </t>
  </si>
  <si>
    <t xml:space="preserve">Скважина </t>
  </si>
  <si>
    <t>А\д по пер.Чистые пруды</t>
  </si>
  <si>
    <t>Орловская область, Покровский район, д.Вышний Туровец</t>
  </si>
  <si>
    <t>протяженность 0,8 км, щебень\грунт</t>
  </si>
  <si>
    <t xml:space="preserve">А\д по ул.Тенистая </t>
  </si>
  <si>
    <t>здание Центрального Дома культуры</t>
  </si>
  <si>
    <t>Муниципальное бюджетное общеобразовательное учреждение дополнительного образования детей-Центр дополнительного образования детей "Энергия"</t>
  </si>
  <si>
    <t>Разрешение на ввод объекта в эксплуатацию №RU 57521000-008-08</t>
  </si>
  <si>
    <t>Орловская область, Покровский район, пгт.Покровское, ул.Заводская, д.4 57:18:0070414:23</t>
  </si>
  <si>
    <t>Орловская область ,Покровский район, п.Покровское, ул.Лесная,д.13</t>
  </si>
  <si>
    <t>Распоряжение правительства Орловской области от 15 января 2016г. №12-р, Свидетельство о государственной регистрации права от 02.02.2016г. 57-57/009-57/009/006/2016-128/2</t>
  </si>
  <si>
    <t>Дросковское с.п. д.Новосильевка 57:18:1370101:214</t>
  </si>
  <si>
    <t>Распоряжение правительства Орловской области от 15 января 2016г. №12-р, Свидетельство о государственной регистрации права от 02.02.2016г. 57-57/009-57/009/006/2016-132/2</t>
  </si>
  <si>
    <t>01,12,2016</t>
  </si>
  <si>
    <t>ГБК 16/32 Горелка блочная на газовом топливе 2штблок управления котлом</t>
  </si>
  <si>
    <t>19,08,2011</t>
  </si>
  <si>
    <t>МБОУ "Тимирязевская о/о школа"</t>
  </si>
  <si>
    <t>02,07,2013</t>
  </si>
  <si>
    <t>32,3 м2</t>
  </si>
  <si>
    <t>31,8 м2</t>
  </si>
  <si>
    <t>32,1 м2</t>
  </si>
  <si>
    <t>39,3м2</t>
  </si>
  <si>
    <t>Орловская область, Покровский район, д.Слободка</t>
  </si>
  <si>
    <t>рабочее место учителя</t>
  </si>
  <si>
    <t>29,05,2013</t>
  </si>
  <si>
    <t>Пианино</t>
  </si>
  <si>
    <t>Портативный компьютер Aguanus Cmp №Ы735 (i3_3120M/1[D096Diii_5400/VINT/DVD+_RW/1</t>
  </si>
  <si>
    <t>Газоснабжение д.вязовое Покровского района Орловской области</t>
  </si>
  <si>
    <t>А\д по ул. Светлая</t>
  </si>
  <si>
    <t>Орловская область, Покровский район, д.Лазаревка</t>
  </si>
  <si>
    <t>протяженность 3,00 км,щебень</t>
  </si>
  <si>
    <t>А\д по ул.Артельная</t>
  </si>
  <si>
    <t>16.08.2004г.</t>
  </si>
  <si>
    <t>Свидетельство о государственной регистрации права 57 АА 216820 от 16.08.2004г. Постановление №485 от 25.11.2011г. "О закреплении муниципального имущества на праве хозяйственного ведения"</t>
  </si>
  <si>
    <t>Покровский р-н, с\п Березовское, д.Гремячье 57:18:0540101:104</t>
  </si>
  <si>
    <t>Покровский р-н, с\п Березовское, д.Раевка 57:18:1190101:37</t>
  </si>
  <si>
    <t xml:space="preserve">сооружение </t>
  </si>
  <si>
    <t>Покровский р-н, с\п Березовское, с.Березовка 57:18:0000000:379</t>
  </si>
  <si>
    <t>сооружение высота 10 м.</t>
  </si>
  <si>
    <t>Комплект ПВЭМ с програмным оборудованием</t>
  </si>
  <si>
    <t>протяженность 3603,5 метров</t>
  </si>
  <si>
    <t>Газовые сети в д.Теряево Покровского района Орловской области</t>
  </si>
  <si>
    <t>Орловская область, покровский район, Березовское сельское поселение, д.Теряево</t>
  </si>
  <si>
    <t>протяженность 2399,5 метров</t>
  </si>
  <si>
    <t>21.10.2008г</t>
  </si>
  <si>
    <t>Разрешение на ввод объекта в эксплуатацию №RU 57521000-010-08</t>
  </si>
  <si>
    <t>Орловская область, Покровский район, Столбецкое сельское поселение,д.Кубань</t>
  </si>
  <si>
    <t>30.10.2009г.</t>
  </si>
  <si>
    <t>Разрешение на ввод объекта в эксплуатацию №RU 57521313-003-09</t>
  </si>
  <si>
    <t>Газовые сети для д.Вторая Васильевка Покровского района Орловской области</t>
  </si>
  <si>
    <t>протяженность1135,7 метров</t>
  </si>
  <si>
    <t>протяженность 3690,9 метров</t>
  </si>
  <si>
    <t>31.10.2009г.</t>
  </si>
  <si>
    <t>КАЗНА</t>
  </si>
  <si>
    <t>Отдел образования администрации Покровского района Орловской области</t>
  </si>
  <si>
    <t>МКУ "Централизованная бухгалтерия образовательных учреждений Покровского района Орловской области</t>
  </si>
  <si>
    <t>Орловская область, Покровский район, Даниловское сельское поселение,д.Вязовое</t>
  </si>
  <si>
    <t>26.10.2007г.</t>
  </si>
  <si>
    <t>А\д по ул. Им. И.Ф. Сапелкина</t>
  </si>
  <si>
    <t>Орловская область, Покровский район,д.Вышний Туровец</t>
  </si>
  <si>
    <t>протяженность 4,7 км., щебень</t>
  </si>
  <si>
    <t>Орловская область, Покровский район, д.Нижний Туровец</t>
  </si>
  <si>
    <t>А\д по ул. Советская</t>
  </si>
  <si>
    <t>Орловская область, Покровский район,д.Нижний Туровец</t>
  </si>
  <si>
    <t>протяженность 0,7 км, щебень</t>
  </si>
  <si>
    <t>Орловская область, Покровский район,д.Нижний туровец</t>
  </si>
  <si>
    <t>протяженность 1,8 км,щебень/грунт</t>
  </si>
  <si>
    <t>МКУ Централизованная бухгалтерия общеобразовательных учреждений Покровского района Орловской области</t>
  </si>
  <si>
    <t>25.11.2020 (передали)</t>
  </si>
  <si>
    <t>постановление №812 от 25,11,2020</t>
  </si>
  <si>
    <t>Персональный компьютер оператора видеоконференцсвязи</t>
  </si>
  <si>
    <t>акт приема-передачи №25 от 02.07.2020</t>
  </si>
  <si>
    <t>10,03,2020(списан)</t>
  </si>
  <si>
    <t>Договор закрепления муниципального имущества Покровского района на праве оперативного управления от 30.09.2013г./Акт о списании транспортного средства</t>
  </si>
  <si>
    <t>Комплекс 0538</t>
  </si>
  <si>
    <t>14,10,2020</t>
  </si>
  <si>
    <t>товарная накладная 42 от 14,10,2020</t>
  </si>
  <si>
    <t xml:space="preserve"> WILO насос TOP S65/15</t>
  </si>
  <si>
    <t>13,03,2020</t>
  </si>
  <si>
    <t>счет-фактура№ 0000-2024135 от 13,03,2020</t>
  </si>
  <si>
    <t>МБОУ Дросковская средняя школа</t>
  </si>
  <si>
    <t>теневой навес</t>
  </si>
  <si>
    <t>15,05,2020</t>
  </si>
  <si>
    <t>ак приема-передачи от 15,05,2020</t>
  </si>
  <si>
    <t>интерактивное мультимедийное уст-во д/коллективной работы со встроенным компьютером</t>
  </si>
  <si>
    <t>28,10,2020</t>
  </si>
  <si>
    <t>котел ИШМА-80 с автоматикой У2</t>
  </si>
  <si>
    <t>панельное ограждение ТЕХНА</t>
  </si>
  <si>
    <t>акт выполненных работ №1 от 24.09.2020г.</t>
  </si>
  <si>
    <t>автобус для перевозки детей ГАЗ-322121 паспорт транспортного средства 52 РЕ №722677</t>
  </si>
  <si>
    <t>Постановление №65 от 31.01.2020г. "О передаче муниципального имущества.Договор закрепления муниципального имущества Покровского района на праве оперативного управления</t>
  </si>
  <si>
    <t>МБОУ Трудкинская ООШ</t>
  </si>
  <si>
    <t>МБОУ В-Сосенская ООШ</t>
  </si>
  <si>
    <t>МБОУ Моховская школа</t>
  </si>
  <si>
    <t>15,10,2020</t>
  </si>
  <si>
    <t>акт приема-передачи от 15,10,2020</t>
  </si>
  <si>
    <t>МБОУ Тимирязевская ООШ</t>
  </si>
  <si>
    <t>10.08.2020 (списали)</t>
  </si>
  <si>
    <t xml:space="preserve"> автобус специальный для перевозки детей ГАЗ-322121 паспорт транспортного средства 52 РЕ №722951</t>
  </si>
  <si>
    <t>21,04,2020</t>
  </si>
  <si>
    <t>акт приема-передачи от 21,04,2020</t>
  </si>
  <si>
    <t>Трактор Уралец-244 с ПСМ</t>
  </si>
  <si>
    <t>счет-фактура №592 от 23.11.2020</t>
  </si>
  <si>
    <t>Постановление администрации Покровского района от 27.03.2019 №187/Договор закрепления объектов муниципального недвижимого имущества на праве хозяйственного ведения за муниципальным унитарным предприятием от 28.02.2020г.</t>
  </si>
  <si>
    <t>28.02.2020г.</t>
  </si>
  <si>
    <t>Покровский район, Ретинское с\поселение, д.Ретинка 57:18:0870101:113</t>
  </si>
  <si>
    <t>сооружение 57:18:0000000:794</t>
  </si>
  <si>
    <t>сооружение 57:18:0500201:105</t>
  </si>
  <si>
    <t>сооружение  57:18:0000000:799</t>
  </si>
  <si>
    <t>сооружение 57:18:0500201:104</t>
  </si>
  <si>
    <t>водонапорная сеть</t>
  </si>
  <si>
    <t>п.Покровское, ул.Волынкина, 3/2 57:18:0070408:158</t>
  </si>
  <si>
    <t>37,4 м2</t>
  </si>
  <si>
    <t>19.12.2014г.</t>
  </si>
  <si>
    <t>п.Покровское, ул.Волынкина, 3/3 57:18:0070408:161</t>
  </si>
  <si>
    <t>37,2 м2</t>
  </si>
  <si>
    <t>портативный компьютер RAYbook Si 145</t>
  </si>
  <si>
    <t>справочно информат.стенд  (нац.пр.)</t>
  </si>
  <si>
    <t>30,10,2007</t>
  </si>
  <si>
    <t>станок НГФ-110 фрезерный</t>
  </si>
  <si>
    <t>20,05,1993</t>
  </si>
  <si>
    <t>15,05,2004</t>
  </si>
  <si>
    <t>Свидетельство о государственной регистрации права 57-АБ 028933Договор закрепления муниципального имущества Покровского района на праве оперативного управления от 22.04.2010г.</t>
  </si>
  <si>
    <t>100м</t>
  </si>
  <si>
    <t>Договор закрепления муниципального имущества Покровского района на праве оперативного управления от 22.04.2010г.</t>
  </si>
  <si>
    <t>спортплощадка</t>
  </si>
  <si>
    <t>4685 м2</t>
  </si>
  <si>
    <t>Свидетельство о государственнной регистрации права 57-АБ 047018</t>
  </si>
  <si>
    <t>здание МОУ "Станция детско-юнешеского туризма и экскурсий"</t>
  </si>
  <si>
    <t>п.Покровское, ул.Лесная, д.13</t>
  </si>
  <si>
    <t>2-этажное, 312,0 м2</t>
  </si>
  <si>
    <t>30,11,2018(передали)</t>
  </si>
  <si>
    <t>МБОУДО "Энергия"</t>
  </si>
  <si>
    <t>пристройка котельной Покровского ФОКА</t>
  </si>
  <si>
    <t>п.Покровское.ул.Лесная,д.13</t>
  </si>
  <si>
    <t xml:space="preserve"> Свидетельство о государственной регистрации права 57-АБ №088925 от 09.03.2011г.Договор закрепления муниципального имущества Покровского района на праве оперативного управления от 02.02.2011г.</t>
  </si>
  <si>
    <t>Вагончик</t>
  </si>
  <si>
    <t>здание Покровского ФОКа</t>
  </si>
  <si>
    <t>1-этажное, 1220,7 м2</t>
  </si>
  <si>
    <t>вагончик-бытовка</t>
  </si>
  <si>
    <t>здание администрации, здание гаражей и архива администрации Покровского района</t>
  </si>
  <si>
    <t>п.Покровское, ул.50 лет Октября, д.6 57:18:0070406:58</t>
  </si>
  <si>
    <t>2-этажное, 1997,4 м2</t>
  </si>
  <si>
    <t>МК №5 от 12.08.2013г. СГРП 57-АБ №467507 от 02.09.2013г.договор закрепления муниципального имущества Покровского района на праве оперативного управления от 17.03.2015г./ Договор на передачу квартиры в собственность граждан от 17.01.2019г.</t>
  </si>
  <si>
    <t>11.10.2019г</t>
  </si>
  <si>
    <t>3-этажное 2366,4 м2</t>
  </si>
  <si>
    <t>Свидетельство о государственной регистрации права  от 03.03.2010г. 57-АА №930629 от 03.03.2010Договор закрепления муниципального имущества Покровского района на праве оперативного управления от 03.09.2010г.</t>
  </si>
  <si>
    <t>кирпичная уборная</t>
  </si>
  <si>
    <t>котельная ПВКМ 0,5 КПА</t>
  </si>
  <si>
    <t>1-этажное 19,6</t>
  </si>
  <si>
    <t>Свидетельство о государственной регистрации права  57-АБ №088627 от 27.01.2011гДоговор закрепления муниципального имущества Покровского района на праве оперативного управления от 03.09.2010г.</t>
  </si>
  <si>
    <t>подвал</t>
  </si>
  <si>
    <t>подвал каменный</t>
  </si>
  <si>
    <t>сарай из ЦСП</t>
  </si>
  <si>
    <t>сарай кирпичный</t>
  </si>
  <si>
    <t>спортиваный корпус</t>
  </si>
  <si>
    <t>столовая</t>
  </si>
  <si>
    <t>туалет</t>
  </si>
  <si>
    <t>сарай</t>
  </si>
  <si>
    <t>Орловская область, Покровский район, д.Нижний Кунач</t>
  </si>
  <si>
    <t xml:space="preserve">Договор закрепления муниципального имущества Покровского района на праве оперативного управления от 24.07.2012г. </t>
  </si>
  <si>
    <t>внешняя водопроводная сеть</t>
  </si>
  <si>
    <t>внешняя тепловая сеть</t>
  </si>
  <si>
    <t>забор</t>
  </si>
  <si>
    <t>теплотрасса</t>
  </si>
  <si>
    <t>газорегулятроный пункт шкафной ГРПШ 400</t>
  </si>
  <si>
    <t>котельная</t>
  </si>
  <si>
    <t>2-этажное, 1010,2 м2</t>
  </si>
  <si>
    <t>Свидетельство о государственной регистрации права 57-АБ №378748</t>
  </si>
  <si>
    <t>МБОУ Дросковская СОШ</t>
  </si>
  <si>
    <t>здание котельной</t>
  </si>
  <si>
    <t>с.Дросково, ул.Садовая, д.3</t>
  </si>
  <si>
    <t>1-этажное, 14,2 м2</t>
  </si>
  <si>
    <t>Свидетельство о государственной регистрации права 57-АБ №088207</t>
  </si>
  <si>
    <t>здание спортивного комплекса "Надежда"</t>
  </si>
  <si>
    <t>здание туалета</t>
  </si>
  <si>
    <t>2-этажное 1916,1 м2</t>
  </si>
  <si>
    <t>Свидетельство о государственной регистрации права 57-АБ №088105</t>
  </si>
  <si>
    <t>корпус спортивный</t>
  </si>
  <si>
    <t>мастерская</t>
  </si>
  <si>
    <t>здание сетевской школы</t>
  </si>
  <si>
    <t>1-этажное</t>
  </si>
  <si>
    <t xml:space="preserve"> Постановление администрации Покровского района №812 от 25.11.2020Договор закрепления муниципального имущества Покровского района на праве оперативного управления от 25,11,2020</t>
  </si>
  <si>
    <t xml:space="preserve"> Постановление администрации Покровского района №860 от 17.12.2020 "О приемке движимого имущества в муниципальную собственность Покровского района и закреплении движимого имущества на праве оперативного управления за Отделом образования администрации Покровского района Орловской области .Товарная накладная №362 от 07.09.2020</t>
  </si>
  <si>
    <t>Постановление №859 от 17.12.2020г. "О приемке движимого имущества на праве оперативного управления за Отделом образования администрации Покровского района Орловской области"</t>
  </si>
  <si>
    <t>сооружение 57:18:00000000:803</t>
  </si>
  <si>
    <t>артскважина</t>
  </si>
  <si>
    <t>сооружение  57:18:0020101:532</t>
  </si>
  <si>
    <t>водопроводная сеть</t>
  </si>
  <si>
    <t>сооружение 57:18:0000000:833</t>
  </si>
  <si>
    <t>Договор о закреплении объектов муниципального недвижимого имущества на праве хозяйственного ведения за муниципальным унитарным предприятием</t>
  </si>
  <si>
    <t>Орловская область, Покровский район, с.Моховое</t>
  </si>
  <si>
    <t>протяженность 1,05 км, грунт</t>
  </si>
  <si>
    <t>А\д по ул. Молодежная</t>
  </si>
  <si>
    <t>А\д улица Лесная</t>
  </si>
  <si>
    <t>А\д по пер.Яблочный</t>
  </si>
  <si>
    <t>Орловская область, Покровский район, с. Моховое</t>
  </si>
  <si>
    <t>Орловская область, Покровский район,с.Моховое</t>
  </si>
  <si>
    <t>А\д по ул.Озерная</t>
  </si>
  <si>
    <t>Орловская область, Покровский район, д.Дубовец</t>
  </si>
  <si>
    <t>А\д по ул. Вишневая</t>
  </si>
  <si>
    <t>Орловская область, Покровский район, д.Копаное</t>
  </si>
  <si>
    <t>А\д по ул. Малиновая</t>
  </si>
  <si>
    <t>Акт приема-передачи от 17.03.2015г.</t>
  </si>
  <si>
    <t>05,06,2018</t>
  </si>
  <si>
    <t>Свидетельство о государственной регистрации права 57-АБ 088305Договор закрепления муниципального имущества Покровского района на праве оперативного управления от 01.06.2010г</t>
  </si>
  <si>
    <t>сарай школьный</t>
  </si>
  <si>
    <t>Договор закрепления муниципального имущества Покровского района на праве оперативного управления от 01.06.2010г</t>
  </si>
  <si>
    <t>бытовая канализация</t>
  </si>
  <si>
    <t>хозяйственный питьевой водопровод</t>
  </si>
  <si>
    <t>дренажная канализация</t>
  </si>
  <si>
    <t>договор закрепления муниципального имущества Покровского района на праве оперативного управления от 17.03.2015г.</t>
  </si>
  <si>
    <t>квартира жилая</t>
  </si>
  <si>
    <t>с.Успенское, ул.Школьная, д.20  57:18:0170201:25</t>
  </si>
  <si>
    <t>1-этажное, 901,1 м2</t>
  </si>
  <si>
    <t>Договор закрепления муниципального имущества Покровского района на праве оперативного управления от 02.06.2010г</t>
  </si>
  <si>
    <t>МБОУ Успенская  ООШ</t>
  </si>
  <si>
    <t>с.Успенское, ул.Школьная,д.20</t>
  </si>
  <si>
    <t>1-этажное, 37,3</t>
  </si>
  <si>
    <t>веранда к школе</t>
  </si>
  <si>
    <t>здание спортзала</t>
  </si>
  <si>
    <t>здание школы(основное)</t>
  </si>
  <si>
    <t>кладовая</t>
  </si>
  <si>
    <t>категория земель: земли населенных пунктов, разрешенное ипользование: для обслуживания территории автовокзала, площадь 3121 кв.м. 57:18:0070401:7, 57:18:0000000:689</t>
  </si>
  <si>
    <t>протяженность 0,48 км, грунт</t>
  </si>
  <si>
    <t>А\д по д.Отрада</t>
  </si>
  <si>
    <t>Орловская область, Покровский район, д.Отрада</t>
  </si>
  <si>
    <t>А\д по ул. Им. В. Кузнецова</t>
  </si>
  <si>
    <t>Орловская область, Покровский район, д.Тетерье</t>
  </si>
  <si>
    <t>протяженность 0,71 км, грунт</t>
  </si>
  <si>
    <t>А\д по ул.Данилова</t>
  </si>
  <si>
    <t>Рабочее место учителя</t>
  </si>
  <si>
    <t>05,09,2013</t>
  </si>
  <si>
    <t>22,12,2012</t>
  </si>
  <si>
    <t>Доска интерактивная Hitachi FX-77 WD</t>
  </si>
  <si>
    <t>Измерительный комплекс СГ-ТК-д-40</t>
  </si>
  <si>
    <t>30,07,2014</t>
  </si>
  <si>
    <t>кабинет для начальной школы</t>
  </si>
  <si>
    <t>30,09,2016</t>
  </si>
  <si>
    <t>Журавецкое с.п. с.Успенское, Шахов Бугор</t>
  </si>
  <si>
    <t>Скважина</t>
  </si>
  <si>
    <t>27</t>
  </si>
  <si>
    <t>плита электрическая ПЭ-0,48Н</t>
  </si>
  <si>
    <t>40</t>
  </si>
  <si>
    <t>накладная №131 от 15,06,2017</t>
  </si>
  <si>
    <t>Ишма 100 У</t>
  </si>
  <si>
    <t>79</t>
  </si>
  <si>
    <t>29,11,2017</t>
  </si>
  <si>
    <t>Шкаф управления насосом ЩУН 380-4-54--Ч-1-1-А</t>
  </si>
  <si>
    <t>Постановление администрации Покровского района №16 от 18.01.2021</t>
  </si>
  <si>
    <t>Насос скважинный 3,01м+футорка обратный клапан,ниппель) 3 шт.</t>
  </si>
  <si>
    <t>Шкаф управления ЩУН-380-4-54-Ч-1-1-А</t>
  </si>
  <si>
    <t>категория земель: земли населенных пунктов, разрешенное использование: земельные участки общего пользования, площадь 45604 кв.м. 57:18:1400101:72</t>
  </si>
  <si>
    <t>категория земель: земли населенных пунктов, разрешенное использование: земельные участки общего пользования, площадь45044кв.м. 57:18:1370101:261</t>
  </si>
  <si>
    <t>44,8 кв.м.</t>
  </si>
  <si>
    <t>Реквизиты документа-основания создания юридического лица(участия муниципального образования в создании(уставном капитале) юридического лица)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</si>
  <si>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</si>
  <si>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капитале, в процентах</t>
  </si>
  <si>
    <t>Микролаборатория для химических элементов</t>
  </si>
  <si>
    <t>01,10,2014</t>
  </si>
  <si>
    <t>18.01.2018г.</t>
  </si>
  <si>
    <t xml:space="preserve">Постановление Главы администрации Покровского района от 18.01.2018г. №22. Постановление администрации Покровского района от 02.04.2018г. №246 </t>
  </si>
  <si>
    <t>18.01.2018</t>
  </si>
  <si>
    <t>Лингафонный кабинет "Норд-02 Мб"</t>
  </si>
  <si>
    <t>31,12,2011</t>
  </si>
  <si>
    <t>4</t>
  </si>
  <si>
    <t>ВВП 16</t>
  </si>
  <si>
    <t>04,05,2004</t>
  </si>
  <si>
    <t>10,09,2006</t>
  </si>
  <si>
    <t>04.05.2006г.</t>
  </si>
  <si>
    <t>Муниципальное бюджетное общеобразовательное учреждение "Никольская основная общеобразовательная  школа"</t>
  </si>
  <si>
    <t>Орловская область, Покровский район, д.Никольское, ул.Центральная, д.1</t>
  </si>
  <si>
    <t>МООООи Р "Столбецкое"</t>
  </si>
  <si>
    <t>безвозмездное пользование</t>
  </si>
  <si>
    <t>Орловская область, Покровский район, д. Тетерье</t>
  </si>
  <si>
    <t>протяженность 0,54 км, грунт</t>
  </si>
  <si>
    <t>А\д по ул.Михневкая</t>
  </si>
  <si>
    <t>Орловская область , Покровский район, д.Тетерье</t>
  </si>
  <si>
    <t>А\д по ул.им.Якушина</t>
  </si>
  <si>
    <t>А\д по ул.Козыревская</t>
  </si>
  <si>
    <t>протяженность 0,82 км, грунт</t>
  </si>
  <si>
    <t>Орловская область, Покровский район, д. Толмачевка</t>
  </si>
  <si>
    <t>А\д по д. Хрущевка</t>
  </si>
  <si>
    <t>Орловская область, Покровский район, д.Хрущевка</t>
  </si>
  <si>
    <t>А\д по д.Юдинка</t>
  </si>
  <si>
    <t>Орловская область, Покровский район, д.Юдинка</t>
  </si>
  <si>
    <t>1</t>
  </si>
  <si>
    <t>8</t>
  </si>
  <si>
    <t>9</t>
  </si>
  <si>
    <t>11</t>
  </si>
  <si>
    <t>14</t>
  </si>
  <si>
    <t>15</t>
  </si>
  <si>
    <t>17</t>
  </si>
  <si>
    <t>22</t>
  </si>
  <si>
    <t>23</t>
  </si>
  <si>
    <t>24</t>
  </si>
  <si>
    <t>26</t>
  </si>
  <si>
    <t>28</t>
  </si>
  <si>
    <t>29</t>
  </si>
  <si>
    <t>31</t>
  </si>
  <si>
    <t>32</t>
  </si>
  <si>
    <t>33</t>
  </si>
  <si>
    <t>34</t>
  </si>
  <si>
    <t>36</t>
  </si>
  <si>
    <t>38</t>
  </si>
  <si>
    <t>39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</si>
  <si>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</si>
  <si>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</si>
  <si>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</si>
  <si>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</si>
  <si>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</si>
  <si>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</si>
  <si>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</si>
  <si>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</si>
  <si>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</si>
  <si>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</si>
  <si>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</si>
  <si>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</si>
  <si>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</si>
  <si>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</si>
  <si>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</si>
  <si>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</si>
  <si>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</si>
  <si>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</si>
  <si>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</si>
  <si>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</si>
  <si>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</si>
  <si>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</si>
  <si>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</si>
  <si>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</si>
  <si>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</si>
  <si>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</si>
  <si>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</si>
  <si>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</si>
  <si>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</si>
  <si>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</si>
  <si>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</si>
  <si>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</si>
  <si>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</si>
  <si>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</si>
  <si>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</si>
  <si>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</si>
  <si>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</si>
  <si>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</si>
  <si>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</si>
  <si>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</si>
  <si>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</si>
  <si>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</si>
  <si>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</si>
  <si>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</si>
  <si>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</si>
  <si>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</si>
  <si>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</si>
  <si>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</si>
  <si>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</si>
  <si>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</si>
  <si>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</si>
  <si>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</si>
  <si>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</si>
  <si>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</si>
  <si>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</si>
  <si>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</si>
  <si>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</si>
  <si>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</si>
  <si>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</si>
  <si>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</si>
  <si>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</si>
  <si>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</si>
  <si>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</si>
  <si>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</si>
  <si>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</si>
  <si>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</si>
  <si>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</si>
  <si>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</si>
  <si>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</si>
  <si>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</si>
  <si>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</si>
  <si>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</si>
  <si>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</si>
  <si>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</si>
  <si>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</si>
  <si>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</si>
  <si>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</si>
  <si>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</si>
  <si>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241,406</t>
  </si>
  <si>
    <t>137,713</t>
  </si>
  <si>
    <t>790,801</t>
  </si>
  <si>
    <t>25,995</t>
  </si>
  <si>
    <t>213,031</t>
  </si>
  <si>
    <t>242,797</t>
  </si>
  <si>
    <t>183,617</t>
  </si>
  <si>
    <t>178,051</t>
  </si>
  <si>
    <t>127,819</t>
  </si>
  <si>
    <t>26,366</t>
  </si>
  <si>
    <t>106,516</t>
  </si>
  <si>
    <t>10,142</t>
  </si>
  <si>
    <t>57,395</t>
  </si>
  <si>
    <t>142,021</t>
  </si>
  <si>
    <t>722,889</t>
  </si>
  <si>
    <t>715,729</t>
  </si>
  <si>
    <t>382,586</t>
  </si>
  <si>
    <t>659,128</t>
  </si>
  <si>
    <t>659,125</t>
  </si>
  <si>
    <t>262,786</t>
  </si>
  <si>
    <t>5,113</t>
  </si>
  <si>
    <t>6,239</t>
  </si>
  <si>
    <t>ул.50 лет Октября, д.18, кв.3  57:18:0070403:89</t>
  </si>
  <si>
    <t>Ул.Комсомольская, д.30, кв.12  57:18:0070405:179</t>
  </si>
  <si>
    <t>п.Покровское, ул.Морозова,д.7, кв.2  57:19:0000000:1104</t>
  </si>
  <si>
    <t>п.Покровское, пер.Комсомольский,д.7, кв.15  57:19:0000000:1122</t>
  </si>
  <si>
    <t>п.Покровское, пер.Комсомольский,д.8.кв.16  57:18:0070404:79</t>
  </si>
  <si>
    <t>п.Покровское, ул.Строителей, д.3, кв.11  57:18:0070503:161</t>
  </si>
  <si>
    <t>п.Покровское, ул.Волынкина, д.1. кв.2  57:18:0070408:164</t>
  </si>
  <si>
    <t>п.Покровское, ул.Волынкина, д.1, кв.3  57:18:0070408:170</t>
  </si>
  <si>
    <t>п.Покровское, ул.Волынкина, д.1, кв.4  57:18:0070408:168</t>
  </si>
  <si>
    <t>комплект учебного оборудования для кабинета биологии</t>
  </si>
  <si>
    <t>Компьютер в сборе</t>
  </si>
  <si>
    <t>протяженность 1,7км, грунт</t>
  </si>
  <si>
    <t>Орловская область, Покровский район, Даниловское сельское поселение</t>
  </si>
  <si>
    <t>протяженность 1,1 км, грунт</t>
  </si>
  <si>
    <t>протяженность 1,7 км, грунт</t>
  </si>
  <si>
    <t>п.Покровское, ул.Дубровинского,3    54:25:0001:010864540</t>
  </si>
  <si>
    <t>1-этажное, 148,5 м2</t>
  </si>
  <si>
    <t>водопроводные сети</t>
  </si>
  <si>
    <t>буровая скважина</t>
  </si>
  <si>
    <t>Столбецкое с.п. д.Алексеевка  57:00:00000000:252</t>
  </si>
  <si>
    <t>Столбецкое с.п.. Д.Алексеевка  57:18:0030101:332</t>
  </si>
  <si>
    <t>водопроводная башня</t>
  </si>
  <si>
    <t>Столбецкое с.п. д.Алексеевка  57:18:0030101:331</t>
  </si>
  <si>
    <t>Столбецкое с.п. д.Алексеевка 57:18:0030101:276</t>
  </si>
  <si>
    <t>Столбецкое с.п. д.Алексеевка  57:18:00301101:333</t>
  </si>
  <si>
    <t>Газопровод среднего давления</t>
  </si>
  <si>
    <t>Здание общежития МОУ "Озерновская основная общеобразовательная школа"</t>
  </si>
  <si>
    <t xml:space="preserve">А\д по ул.Садовая </t>
  </si>
  <si>
    <t>протяженность 0,9 км. , а\бетон</t>
  </si>
  <si>
    <t>А\д по ул. Речная</t>
  </si>
  <si>
    <t>протяженность 1,65 км, грунт</t>
  </si>
  <si>
    <t>протяженность 0,6 км, а\бетон</t>
  </si>
  <si>
    <t>А\д по пер.Березовый</t>
  </si>
  <si>
    <t>Орловская область, Покровский район, с.Дросково, ул.Октябрьская. 57:18:1360101:567</t>
  </si>
  <si>
    <t>Орловская область, Покровский район, пгт.Покровское, ул.Оловенниковых  57:18:0070302:32</t>
  </si>
  <si>
    <t>ВСЕГО ПО РАЗДЕЛУ:</t>
  </si>
  <si>
    <t>протяженность 0,65 км, щебень</t>
  </si>
  <si>
    <t>протяженность 3,30 км, грунт</t>
  </si>
  <si>
    <t>протяженность 0,4 км, а\бетон</t>
  </si>
  <si>
    <t>протяженность 0,35 км, щебень</t>
  </si>
  <si>
    <t>протяженность, 1,65 км, грунт</t>
  </si>
  <si>
    <t>протяженность 0,86 км, грунт</t>
  </si>
  <si>
    <t>протяженность 1,2км грунт</t>
  </si>
  <si>
    <t>протяженность0,35км, грунт</t>
  </si>
  <si>
    <t>протяженность 0,65 км. грунт</t>
  </si>
  <si>
    <t>протяженность 2,2 км, а\б, грунт</t>
  </si>
  <si>
    <t>протяженность 0,6 км. Грунт</t>
  </si>
  <si>
    <t>А\д по п.Орлы</t>
  </si>
  <si>
    <t>Орловская область, Покровкий район, п.Орлы</t>
  </si>
  <si>
    <t>А\д по д.Ситкин</t>
  </si>
  <si>
    <t>протяженность 0,44 грунт</t>
  </si>
  <si>
    <t>А\д по д.Непочатая ул.Степная</t>
  </si>
  <si>
    <t>Орловская область, Покровский район, дНепочатая</t>
  </si>
  <si>
    <t>протяженность 1,785 км, грунт</t>
  </si>
  <si>
    <t>протяженность 0,55 км, а\бетон</t>
  </si>
  <si>
    <t>протяженность 0,45  км, грунт</t>
  </si>
  <si>
    <t>протяженность 0,35 км, грунт</t>
  </si>
  <si>
    <t>протяженность 0,8 км.,грунт</t>
  </si>
  <si>
    <t>протяженность 0,5 км, а\бетон</t>
  </si>
  <si>
    <t>протяженность 1,12км, щебень</t>
  </si>
  <si>
    <t xml:space="preserve">а\д по улично-дорожной сети </t>
  </si>
  <si>
    <t>Орловская область,Покровский район, д.Критово</t>
  </si>
  <si>
    <t>протяженность 0,7 км грунт</t>
  </si>
  <si>
    <t>а\д по ул.Тополиная</t>
  </si>
  <si>
    <t>Орловская область, Покровский район, п.Гражданский</t>
  </si>
  <si>
    <t>протяженность 0,465 км. Грунт</t>
  </si>
  <si>
    <t>а\д по ул.Сиреневая</t>
  </si>
  <si>
    <t>Орловская область, Покровский район, д.Каменка</t>
  </si>
  <si>
    <t xml:space="preserve">протяженность 0,515 км. </t>
  </si>
  <si>
    <t>протяженность 3,1 км, щебень</t>
  </si>
  <si>
    <t>протяженность 1,16 км, грунт</t>
  </si>
  <si>
    <t>накладная от 10,09,2006г</t>
  </si>
  <si>
    <t xml:space="preserve">а\д Орел-Тамбов- Даниловка-Козловка </t>
  </si>
  <si>
    <t>мультимедийный проектор Epson EB-X18 с потолочным крепл. и кабелем</t>
  </si>
  <si>
    <t>Отдел финансов и налоговой политики администрации Покровского района</t>
  </si>
  <si>
    <t>Орловская область,Покровский район, п.Покровское, ул.50 лет Октября, д.6</t>
  </si>
  <si>
    <t>Свидетельство о государственной регистрации 57000528793</t>
  </si>
  <si>
    <t>Свидетельство о государственной регистрации 57001107996</t>
  </si>
  <si>
    <t>Свидетельство о государственной регистрации 57000528841</t>
  </si>
  <si>
    <t>Свидетельство о государственной регистрации 57000460207</t>
  </si>
  <si>
    <t>накладная от 14,12,2005г</t>
  </si>
  <si>
    <t>компьютер в сборе</t>
  </si>
  <si>
    <t>18,03,2016</t>
  </si>
  <si>
    <t>Компьютерный класс</t>
  </si>
  <si>
    <t>01,06,2006</t>
  </si>
  <si>
    <t>Котел ИШМА-100У2</t>
  </si>
  <si>
    <t>МБОУ "Алексеевская о/о школа""</t>
  </si>
  <si>
    <t>канализационная яма</t>
  </si>
  <si>
    <t>ограждение</t>
  </si>
  <si>
    <t>электрическая подстанция ЗКТП 160 кВт</t>
  </si>
  <si>
    <t>160 кВа</t>
  </si>
  <si>
    <t>Договор закрепления муниципального имущества Покровского района на праве оперативного управления от 25.04.2011г.</t>
  </si>
  <si>
    <t>пожарные резервуары</t>
  </si>
  <si>
    <t>Договор закрепления муниципального имущества покровского района на праве оперативного управления от 01.06.2010г</t>
  </si>
  <si>
    <t>спортивный комплекс</t>
  </si>
  <si>
    <t>ноутбук учителя Lenovo C340-14IWL,14"</t>
  </si>
  <si>
    <t>09,10,2019</t>
  </si>
  <si>
    <t>накладная №УТ-365 от 09,10,2019</t>
  </si>
  <si>
    <t>ноутбук мобильного класса Lenovo 300е,11,6"</t>
  </si>
  <si>
    <t>ноутбук с ОС для VR шлема Lenovo Y 540-15IRH,15.6"</t>
  </si>
  <si>
    <t>3D принтер CreatBot F210c ПО для 3D- моделировани е в комплекте</t>
  </si>
  <si>
    <t>25,09,2019</t>
  </si>
  <si>
    <t>накладная №144 от 25,09,2019</t>
  </si>
  <si>
    <t>протяженность 0,8 км, щебень</t>
  </si>
  <si>
    <t>протяженность 1,15 км, щебень</t>
  </si>
  <si>
    <t>протяженность 0,45 км, щебень</t>
  </si>
  <si>
    <t>протяженность 0,78 км, щебень</t>
  </si>
  <si>
    <t>протяженность 0,82 км. а\бетон\щебень</t>
  </si>
  <si>
    <t>накладная от 24,05,2013г.</t>
  </si>
  <si>
    <t>накладная от 10,11,2008г</t>
  </si>
  <si>
    <t>накладная от 30,11,2012г</t>
  </si>
  <si>
    <t>накладная от 30,06,2016г,</t>
  </si>
  <si>
    <t>накладная от 30,10,2007г</t>
  </si>
  <si>
    <t>накладная от 20,05,1993г</t>
  </si>
  <si>
    <t>накладная от 15,05,2004г</t>
  </si>
  <si>
    <t>накладная от 04,05,2004г</t>
  </si>
  <si>
    <t>2-этажное, 874,8 м2</t>
  </si>
  <si>
    <t>1-этажное 21 м2</t>
  </si>
  <si>
    <t>Воздушная линия электропередач</t>
  </si>
  <si>
    <t>протяженность 413 м.</t>
  </si>
  <si>
    <t>Российская Федерация, Орловская область, Покровский муниципальный район, городское поселение Покровское, пгт.Покровское, ул.Блынского   57:18:0070206:219</t>
  </si>
  <si>
    <t>Постановление администрации Покровского района от 09.08.2021 №452</t>
  </si>
  <si>
    <t>протяженность 213 м</t>
  </si>
  <si>
    <t xml:space="preserve">Российская Федерация, Орловская область, Покровский муниципальный район, городское поселение Покровское, пгт.Покровское, ул.Молодежная  57:18:0070308:201   </t>
  </si>
  <si>
    <t>протяженность 1092</t>
  </si>
  <si>
    <t>протяженность 1114</t>
  </si>
  <si>
    <t>Водопровод</t>
  </si>
  <si>
    <t>Российская Федерация, Орловская область, Покровский муниципальный район, городское поселение Покровское, пгт.Покровское   57:18:0000000:1022</t>
  </si>
  <si>
    <t>протяженность 37345</t>
  </si>
  <si>
    <t>Артезианская скважина</t>
  </si>
  <si>
    <t>Россиская Федерация, Орловская область, Покровский муниципальный район, с\п Топковское, д.Никольское   57:18:1670101:287</t>
  </si>
  <si>
    <t>глубина 86 м</t>
  </si>
  <si>
    <t>Россиская Федерация, Орловская область, Покровский муниципальный район, с\п Топковское, д.Александровка 57:18:1710101:173</t>
  </si>
  <si>
    <t>глубина 78 м</t>
  </si>
  <si>
    <t>Постановление администрации Покровского района  от 10.08.2021 №454. Выписка ЕГРН  от 09.08.2021/ Договор №6-ХВ от 12.08.2021. Акт приема-передачи  от 12.08.2021</t>
  </si>
  <si>
    <t>Постановление администрации Покровского района  от 10.08.2021 №454. Выписка ЕГРН  от 09.08.2021/ Договор №6-ХВ от 12.08.2021. Акт приема-передачи от 12.08.2021</t>
  </si>
  <si>
    <t>.Постановление администрации Покровского района от 25.11.2019г. №1025 / Договор на передачу квартиры в собственность граждан от 22.07.2021</t>
  </si>
  <si>
    <t>Насос ЭЦВ6-10-140 (380 В)</t>
  </si>
  <si>
    <t>Счет фактура №0000576 от 29.07.2021/ Постановление администрации Покровского района от 16.08.2021 №460, Договор №7-ХВ от 16.08.2021</t>
  </si>
  <si>
    <t>Насос ЭЦВ 6-16-140 (380В)</t>
  </si>
  <si>
    <t>п.Покровское,ул.50 лет Октября, д.5, кв.8  57-57-09/005/2006-078     57:18:0070405:146</t>
  </si>
  <si>
    <t>Покровский район, с\п Даниловское, д.Тетерье    57:18:0390101:312</t>
  </si>
  <si>
    <t>Покровский район, с\п Даниловское, д.Даниловка    57:18:0010201:451</t>
  </si>
  <si>
    <t>Покровский район, с\п Даниловское, д.Даниловка   57:18:070020:452</t>
  </si>
  <si>
    <t>Покровский район, с/п Даниловское, .д.Мухортово 57:18:0700101:43</t>
  </si>
  <si>
    <t>Покровский район, Даниловское с\п, д.Тетерье   57:18:0390101:313</t>
  </si>
  <si>
    <t>Покровский район, Даниловское с\п, д.Даниловка   57:18:0390101:314</t>
  </si>
  <si>
    <t>Покровский район, Даниловское с\п, д.Юдинка  57:18:0030101:339</t>
  </si>
  <si>
    <t>Покровский район, Даниловское с\п, д.Юдинка   57:18:0710101:22</t>
  </si>
  <si>
    <t>Покровский район,Даниловское с\п, д,Тетерье   57:18:0390101:315</t>
  </si>
  <si>
    <t>Покровский район, Даниловское с\п, д.Менчиково   57:18:0010201:450</t>
  </si>
  <si>
    <t>Покровский район, Даниловское с\п, д.Мухортово   57:18:0700101:42</t>
  </si>
  <si>
    <t>:Покровский район, Ретинское с\п, д.Хаустово    57:18:0530101:335</t>
  </si>
  <si>
    <t>Покровский район, с\п Ретинское, д.Ретинка   57:18:0870101:226</t>
  </si>
  <si>
    <t>Покровский район, с\п Ретинское, д.Ретинка   57:18:0000000:794</t>
  </si>
  <si>
    <t>Покровский район, Ретинское с\поселение,с.Липовец, ул.Центральная  57:18:0500201:105</t>
  </si>
  <si>
    <t>Покровский район, Ретинское с\поселение, с.Хаустово   57:18:0000000:799</t>
  </si>
  <si>
    <t>Покровский район, Ретинское с\поселение,, с.Липовец, ул.Перехоженская  57:18:0500201:106</t>
  </si>
  <si>
    <t>Покровский район, Ретинское с\поселение, с.Липовец, ул.Перехоженская   57:18:0500201:104</t>
  </si>
  <si>
    <t>Покровский район, Ретинское с\поселение, д.Хаустово   57:18:0530101:202</t>
  </si>
  <si>
    <t>Покровский район, Ретинское с\поселение, с.Липовец, ул.Центральная   57:18:0000000:803</t>
  </si>
  <si>
    <t>Покровский район, Ретинское с\поселение в 100 метрах севернее п.Пенькозаводской  57:18:0020101:532</t>
  </si>
  <si>
    <t>Покровский район, Ретинское с\поселение, п.Пенькозаводской  57:18:0000000:833</t>
  </si>
  <si>
    <t>Орловская область, Покровский район, Дросковское сельское поселение  57:18:0050201:569</t>
  </si>
  <si>
    <t>Орловская область, Покровский район, Ретинское с\п, с.Липовец, ул.Центральная   57:18:0000000:803</t>
  </si>
  <si>
    <t>Орловская область, Покровский район, Ретинское с\п, д.Хаустово   57:18:0530101:202</t>
  </si>
  <si>
    <t>Орловская область, Покровский район, Ретинское с\п, с.Липовец, ул.Перехоженская   57:18:0500201:104</t>
  </si>
  <si>
    <t>Орловская область,Покровский район, Ретинское с\п, с.Липовец, ул.Перехоженская  57:18:0500201:106</t>
  </si>
  <si>
    <t>Орловская область, Покровский район, Ретинское с\п, д.Хаустово   57:18:0000000:799</t>
  </si>
  <si>
    <t>Орловская область, Покровский район, Ретинское с\п, с.Липовец, ул.Центральная    57:18:0500201:105</t>
  </si>
  <si>
    <t>Орловская область, Покровский р-н, Ретинское с\п, д.Ретинка     57:18:0000000:794</t>
  </si>
  <si>
    <t>Орловская область, Покровский р-н, Ретинское с\п, д.Ретинка    57:18:0870101:113</t>
  </si>
  <si>
    <t>Емкость металлическая  объем 5м3, мкталл 4 мм, с усилителями грунтовая (цвет серый)</t>
  </si>
  <si>
    <t>Договор №7-21 Купли продажи</t>
  </si>
  <si>
    <t>Жилое помещение-квартира</t>
  </si>
  <si>
    <t>Российская Федерация, Орловская область, Покровский муниципальный район, пгт.Покровское, ул.Заводская, д.4, кв.8    57:18:0070414:163</t>
  </si>
  <si>
    <t>35,4 кв.м, этаж 1</t>
  </si>
  <si>
    <t>Насос ЭЦВ 6-10-140 (380В)</t>
  </si>
  <si>
    <t>Счет фактура №0000423 от 21.06.2021/ Постановление администрации Покровского района от 23.09.2021 №531, Договор №8-ХВ от 23.09.2021</t>
  </si>
  <si>
    <t>Орловская область, Покровский район, Моховское с\п, д.Озерное   57:18:0260101:136</t>
  </si>
  <si>
    <t>23.04.2019г.</t>
  </si>
  <si>
    <t>Свидетельство о государственной регистрации права 57-АБ 423529 от 16.07.2013г. / Договор купли-продажи имущества №1</t>
  </si>
  <si>
    <t>Орловская область, Покровский район, пгт.Покровское, ул.Совхозная   57:18:0070601:53</t>
  </si>
  <si>
    <t>сооружение 57:18:0070601:53</t>
  </si>
  <si>
    <t>05.04.2017г.</t>
  </si>
  <si>
    <t>Договор передачи муниципального имущества Покровского района на праве хозяйственного ведения от 05.04.2017г.</t>
  </si>
  <si>
    <t>29.10.2021г</t>
  </si>
  <si>
    <t>Передаточный акт к договору присоединения от 20.05.2015г./ Постановление администрации Покровского района №638 от 29.10.2021. Договор купли-продажи транспортного средства от 21.10.2021г</t>
  </si>
  <si>
    <t>33,1 кв.м. этаж №03</t>
  </si>
  <si>
    <t>Постановление администрации Покровского района от23.09.2021г. №538. Выписка ЕГРН от 28.07.2021г.</t>
  </si>
  <si>
    <t>Постановление  администрации Покровского района №631 от 27.10.2021г. Выписка из ЕГРН от 25.10.2021</t>
  </si>
  <si>
    <t>Россиская Федерация, Орловская область, р-н Покровский, пгт.Покровское, ул.Волынкина, д.1, кв.2   57:18:0070408:164</t>
  </si>
  <si>
    <t>32,7 кв.м. этаж №01</t>
  </si>
  <si>
    <t>Постановление администрации Покровского района №637 от 29.10.2021г., Выписка из ЕГРН от 29.10.2021г.</t>
  </si>
  <si>
    <t>Российская Федерация, Орловская область, р-н Покровский, пгт.Покровское, ул.Морозова, д.7, кв.26  57:19:0000000:1118</t>
  </si>
  <si>
    <t>Счетчик газа микротермальный CMT-Комплекс G25</t>
  </si>
  <si>
    <t>счет фактура от 07.10.2021</t>
  </si>
  <si>
    <t>Насосо ЭЦВ6-16-140 (380В)</t>
  </si>
  <si>
    <t>Насосо ECO MAXI 10-181</t>
  </si>
  <si>
    <t>Счет фактура №00000849 от 25.10.2021г., Постановлениеадминистрации Покровского района №641 от 02.11.2021</t>
  </si>
  <si>
    <t>п.Покровское, ул.Лесная, д.13 57:18:00000000:271</t>
  </si>
  <si>
    <t>Орловская область пгт.Покровское, ул.Советская,д.14  57:18:0000000:347</t>
  </si>
  <si>
    <t xml:space="preserve"> площадь 76,2 кв.м.</t>
  </si>
  <si>
    <t>Орловская область, покровский район, Столбецкое сельское поселение   57:18:0000000:634</t>
  </si>
  <si>
    <t>Орловская область, Покровский район, Ретинское сельское поселение   57:18:0000000:637</t>
  </si>
  <si>
    <t>Орловская область, Покровский район, Владимировское с\поселение   57:18:0000000:638</t>
  </si>
  <si>
    <t>Орловская область Покровский район Владимировское сельское поселение  57:18:0000000:639</t>
  </si>
  <si>
    <t>Орловская область, Покровский район, Владимировское сельское поселение   57:18:00000000:640</t>
  </si>
  <si>
    <t>Орловская область, Покровский район, Дросковское сельское поселение   57:18:0000000:641</t>
  </si>
  <si>
    <t>п.Покровское, ул.Бориса Орловского,д.4   57:18:0000000:704</t>
  </si>
  <si>
    <t>Российская Федерация, Орловская область, Покровский р-н, д.Медвежка   57:18:0010201:448</t>
  </si>
  <si>
    <t>сооружение  57:18:0000000:532</t>
  </si>
  <si>
    <t>п.Покровское, ул.Бориса Орловского,д.4  57:18:0030201:370</t>
  </si>
  <si>
    <t>здание нежилое  (каптажный колодец)</t>
  </si>
  <si>
    <t>п.Покровское, ул.Бориса Орловского,д.4  57:18:0030201:381</t>
  </si>
  <si>
    <t>п.Покровское, ул.Бориса Орловского,д.4  57:18:0030201:382</t>
  </si>
  <si>
    <t>п.Покровское, ул.Бориса Орловского,д.4  57:18:0030201:383</t>
  </si>
  <si>
    <t>Российская Федерация, Орловская область, Покровский р-н, д.Вязовое   57:18:0040101:482</t>
  </si>
  <si>
    <t>0,268</t>
  </si>
  <si>
    <t>п.Покровское, ул.Советская, д.16  57:18:0070106:77</t>
  </si>
  <si>
    <t>п.Покровское, ул.Советская, д.16  57:18:0070106:82</t>
  </si>
  <si>
    <t>п.Покровское, ул.Лесная, д.13   57:18:0070106:86</t>
  </si>
  <si>
    <t>п.Покровское, ул.Советская, д.16 57:18:0070106:89</t>
  </si>
  <si>
    <t>п.Покровское, ул.Дубровинского, д.20 пом.1   57:18:0070201:101</t>
  </si>
  <si>
    <t>п.Покровское, ул.Дубровинского, д.20 пом.2  57:18:0070201:102</t>
  </si>
  <si>
    <t>п.Покровское, ул.Дубровинского, д.20 пом.3   57:18:0070201:103</t>
  </si>
  <si>
    <t xml:space="preserve">казна (безвозмездное пользование </t>
  </si>
  <si>
    <t>п.Покровское, ул.Дубровинского,8  57:18:0070201:47</t>
  </si>
  <si>
    <t>Распоряжение администрации Покровского района №469-р/ Договор купли-продажи №012.0421.03333 от 29.04.2021г.</t>
  </si>
  <si>
    <t>65,125</t>
  </si>
  <si>
    <t>155,905</t>
  </si>
  <si>
    <t>п.Покровское, ул.50 лет Октября , д.13 57:18:0070404:126</t>
  </si>
  <si>
    <t>п.Покровское, ул.50 лет Октября,д.13 57:18:0070406:53</t>
  </si>
  <si>
    <t>п.Покровское,ул.Заводская, д.6  57:18:0070412:28</t>
  </si>
  <si>
    <t>площадь 35,6 кв.м.</t>
  </si>
  <si>
    <t>Моховское с.п. д.Моховое 57:18:0130101:224</t>
  </si>
  <si>
    <t>с.Моховое, ул.Лесная,д.3  57:18:0000000:403</t>
  </si>
  <si>
    <t>с.Моховое, ул.Лесная, д.3 57:18:0130101:263</t>
  </si>
  <si>
    <t>с.Успенское, ул.Школьная,д.20 57:18:0170101:46</t>
  </si>
  <si>
    <t>Журавецкое с.п. д.Журавец 57:18:0190101:31</t>
  </si>
  <si>
    <t>Орловская область, Покровский район, Ивановское с\поселение   57:18:0230101:2</t>
  </si>
  <si>
    <t>Журавецкое с.п. д.Протасово 57:18:0240101:103</t>
  </si>
  <si>
    <t>Журавецкое с.п. д.Протасово 57:18:0240101:141</t>
  </si>
  <si>
    <t xml:space="preserve"> нежилое,площадь 17,7 кв.м.</t>
  </si>
  <si>
    <t>д.Протасово,пер.Школьный, д.6   57:18:0240101:114</t>
  </si>
  <si>
    <t>д.Протасово,пер.Школьный, д.6  57:18:0240101:135</t>
  </si>
  <si>
    <t>Орловская область, Покровский район, Даниловское с\п, д.Козловка  57:18:0330101:58</t>
  </si>
  <si>
    <t>904,502</t>
  </si>
  <si>
    <t xml:space="preserve">очистное сооружение </t>
  </si>
  <si>
    <t>Россиская федерация, Орловская область, Покровский р-н, д.Даниловка  57:18:0370101:142</t>
  </si>
  <si>
    <t>сооружение , объем 22930 куб.м.</t>
  </si>
  <si>
    <t>659,777</t>
  </si>
  <si>
    <t>Россиская федерация, Орловская область, Покровский р-н, д.Даниловка  57:18:0370101:163</t>
  </si>
  <si>
    <t>сооружение  , объем 22930 куб.м.</t>
  </si>
  <si>
    <t>с.Даниловка, ул.Садовая, д.15 57:18:037101:187</t>
  </si>
  <si>
    <t>Орловская область, Покровский р-н, д.Даниловка  57:18:0370101:189</t>
  </si>
  <si>
    <t>1701,992</t>
  </si>
  <si>
    <t>площадь 131,7 кв.м.</t>
  </si>
  <si>
    <t>117,519</t>
  </si>
  <si>
    <t>Орловская область, Покровский район,д.Даниловка  57:18:0370101:437</t>
  </si>
  <si>
    <t>1-этажное  площадь 151,5 кв.м.</t>
  </si>
  <si>
    <t>д.Нижний Туровец ул.Школьная,д.1   57:18:0450101:150</t>
  </si>
  <si>
    <t>д.Нижний Туровец, ул.Школьная,д.1  57:18:0450101:155</t>
  </si>
  <si>
    <t>д.Нижний Туровец, ул.Школьная,д.1 57:18:0450101:156</t>
  </si>
  <si>
    <t>1-этажное  площадь 299,7</t>
  </si>
  <si>
    <t>д.Нижний Туровец, ул.Школьная,д.1 57:18:0450101:157</t>
  </si>
  <si>
    <t>1-этажное площадь  462,1 м2</t>
  </si>
  <si>
    <t>Российская Федерация, Орловская область, Покровский р-н, д.Вязоватое   57:18:0470101:55</t>
  </si>
  <si>
    <t>876,368</t>
  </si>
  <si>
    <t>сооружение, высота 12м.</t>
  </si>
  <si>
    <t>с.Березовка, пер.Школьный, д.1  57:18:0490101:279</t>
  </si>
  <si>
    <t>с.Березовка, пер.Школьный, д.1  57:18:0490101:297</t>
  </si>
  <si>
    <t>1-этажный площадь 503,7 м2</t>
  </si>
  <si>
    <t>с.Березовка, пер.Школьный, д.1 57:18:0490101:309</t>
  </si>
  <si>
    <t>1-этажное , площадь 113,3 м2113</t>
  </si>
  <si>
    <t>д.Липовец, ул.Центральная, д.32 57:18:05000101:158</t>
  </si>
  <si>
    <t>Российская Федерация, Орловская область, Покровский р-н, с.Липовец,  57:18:0500301:34</t>
  </si>
  <si>
    <t>площадь 6,2 кв.м.</t>
  </si>
  <si>
    <t>5,532</t>
  </si>
  <si>
    <t>Орловская область, Покровский район, Ретинское с\п, д.Хаустово 57:18:0530101:141</t>
  </si>
  <si>
    <t>2733,726</t>
  </si>
  <si>
    <t>Орловская область, Покровский район, Ретинское с\п, д.Хаустово  57:18:0530101:152</t>
  </si>
  <si>
    <t>30,800</t>
  </si>
  <si>
    <t>площадь 35,1 кв.м</t>
  </si>
  <si>
    <t>31,321</t>
  </si>
  <si>
    <t>сооружение  57:18:0530101:202  объем 50 куб.м.</t>
  </si>
  <si>
    <t>28.12.2018г. (передано в с.а.</t>
  </si>
  <si>
    <t>с.Тимирязево, ул.Береговая, д.32 57:18:0590101:183</t>
  </si>
  <si>
    <t>1-этажное, 914,3 м2</t>
  </si>
  <si>
    <t>с.Тимирязево, ул.Береговая, д.32  57:18:0590101:287</t>
  </si>
  <si>
    <t>д.Грачевка, пер.Школьный,д.5  57:18:0660101:62</t>
  </si>
  <si>
    <t>2-этажное 2138,2м2</t>
  </si>
  <si>
    <t>Орловская область, Покровский район, Даниловское с\п, д.Юдинка, д б\н   57:18:0710101:16</t>
  </si>
  <si>
    <t>269,830</t>
  </si>
  <si>
    <t>с.Алексеевка, ул.Центральная,д.28   57:18:0760101:161</t>
  </si>
  <si>
    <t>с.Алексеевка, ул.Центральная,д.28   57:18:0760101:196</t>
  </si>
  <si>
    <t>189,361</t>
  </si>
  <si>
    <t>Российская Федерация, Орловская область, Покровский р-н, д.Малая Казинка   57:18:0910101:59</t>
  </si>
  <si>
    <t>площадь 1,7 кв.м</t>
  </si>
  <si>
    <t>1,517</t>
  </si>
  <si>
    <t>Орловская область, Покровский район, Даниловское с\п, д. Малая Казинка, ул.Центральная,д.16А   57:18:0920101:20</t>
  </si>
  <si>
    <t>253,571</t>
  </si>
  <si>
    <t>Орловская область, Покровский район, Даниловское с\п, д.Вязовое   57:18:0920101:24</t>
  </si>
  <si>
    <t>1956,429</t>
  </si>
  <si>
    <t>Дросковское с.п. д.Дружба  57:18:0960101:30</t>
  </si>
  <si>
    <t>Дросковское с.п. д.Дружба 57:18:0960101:37</t>
  </si>
  <si>
    <t>глубина 10м</t>
  </si>
  <si>
    <t>с.Федоровка, ул.Школьная,д.3 57:18:0990101:264</t>
  </si>
  <si>
    <t>с.Федоровка, ул.Школьная,д.3 57:18:0990101:311</t>
  </si>
  <si>
    <t>2-этажное,площадь 1480,9 кв.м.</t>
  </si>
  <si>
    <t>Дросковское с.п. д.Беречка 57:18:1020101:27</t>
  </si>
  <si>
    <t>Орловская область, Покровский район, Дросковское с\п, д.Беречка   57:18:1020101:30</t>
  </si>
  <si>
    <t>431,350</t>
  </si>
  <si>
    <t>1-этажное,995,1 м2</t>
  </si>
  <si>
    <t>с.Верхососенье, ул.Н.Алферьева, д.34   57:18:1110101:117</t>
  </si>
  <si>
    <t>сооружение , площадь 2,4 кв.м.</t>
  </si>
  <si>
    <t>Верхнежерновское с.п.. Д.Трубицино 57:18:1230101:15</t>
  </si>
  <si>
    <t>нежилое, лит.1  протяженность 10м, высота 10 м</t>
  </si>
  <si>
    <t>нежилое, лит.1, глубина 10м</t>
  </si>
  <si>
    <t>д.Вепринец, ул.Дорожная,д.16  57:18:1260101:126</t>
  </si>
  <si>
    <t>д.Вепринец, ул.Дорожная,д.16  57:18:1260101:177</t>
  </si>
  <si>
    <t>д.Вепринец, ул.Дорожная,д.16  57:18:1260101:184</t>
  </si>
  <si>
    <t>площадь 8,9</t>
  </si>
  <si>
    <t>Верхнежерновское с.п. д.Вепринец  57:18:1260101:185</t>
  </si>
  <si>
    <t>Верхнежерновское с.п. д.Вепринец  57:18:1260101:235</t>
  </si>
  <si>
    <t>д.Вепринец, ул.Дорожная,д.16  57:18:1260101:231</t>
  </si>
  <si>
    <t>площадь 8,3 кв.м.</t>
  </si>
  <si>
    <t>Дросковское с.п. п.Березовец 57:18:1290201:15</t>
  </si>
  <si>
    <t>Верхнежерновское с.п. д.Шалимовка 57:18:1320101:80</t>
  </si>
  <si>
    <t>Верхнежерновское с.п. д.Шалимовка 57:18:1320101:91</t>
  </si>
  <si>
    <t>глубина 150м</t>
  </si>
  <si>
    <t>с.Дросково, ул.Садовая, д.3 57:18:1360101:488</t>
  </si>
  <si>
    <t>площадь 14,2 м2</t>
  </si>
  <si>
    <t>Дросковское с.п. с.Дросково .Ул.Заводская 57:18:1360101:557</t>
  </si>
  <si>
    <t>63,222</t>
  </si>
  <si>
    <t>Орловская область, Покровский район, с.Дросково, ул.Советская   57:18:1360101:573</t>
  </si>
  <si>
    <t>470,978</t>
  </si>
  <si>
    <t>84,296</t>
  </si>
  <si>
    <t>174,202</t>
  </si>
  <si>
    <t>Орловская область с.Дросково, пер.Школьный, д.3 57:18:1360101:710</t>
  </si>
  <si>
    <t>с.Дросково, ул.Садовая,д.3 57:18:1360101:779</t>
  </si>
  <si>
    <t>с.Дросково, ул.Садовая, д.3   57:18:1360101:856</t>
  </si>
  <si>
    <t>Дросковское с.п. д.Сетенево 300м от правления колхоза 57:18:1380101:245</t>
  </si>
  <si>
    <t>Дросковское с.п. д.Сетенево, около дороги Орел-Тамбов 57:18:1380101:371</t>
  </si>
  <si>
    <t>Дросковское с.п. с.Башкатово 57:18:1400101:64</t>
  </si>
  <si>
    <t>Дросковское с.п. с.Башкатово 57:18:1400101:70</t>
  </si>
  <si>
    <t>глубина 10 м.</t>
  </si>
  <si>
    <t>д.Грачевка, пер.Школьный,д.5  57:18:1430101:128</t>
  </si>
  <si>
    <t>Дросковское с.п. д.Погонево 57:18:1460101:70</t>
  </si>
  <si>
    <t>д.Внуково, ул. Школьная,,д.13 57:18:1570101:122</t>
  </si>
  <si>
    <t>д.Внуково, ул. Школьная,,д.13 57:18:1570101:125</t>
  </si>
  <si>
    <t>д.Внуково, ул. Школьная,,д.13 57:18:1570101:172</t>
  </si>
  <si>
    <t>Россиская Федерация, Орловская область, Покровский  район, с.Топки, ул.Школьная, д.19  57:18:1630101:186</t>
  </si>
  <si>
    <t>Россиская Федерация, Орловская область, Покровский  район, с.Топки, ул.Школьная, д.19   57:18:1630101:222</t>
  </si>
  <si>
    <t>площадь 1838 м2</t>
  </si>
  <si>
    <t>д.Никольское, ул.Центральная   57:18:1670101:119</t>
  </si>
  <si>
    <t>д.Никольское, ул.Центральная 57:18:1670101:123</t>
  </si>
  <si>
    <t>МБДОУ Трудкинская СОШ</t>
  </si>
  <si>
    <t>23.07.2019</t>
  </si>
  <si>
    <t>Свидетельство о государственной регистрации права от 25.03.2016г. №57-57/009-57/002/2016-221/1 \ Договор на передачу квартиры в собственность граждан от 23.07.2019</t>
  </si>
  <si>
    <t>Нежилое помещение (площадки)</t>
  </si>
  <si>
    <t>нежилое, площадь 50,3 м2</t>
  </si>
  <si>
    <t>Россиская Федерация, Орловская область, Покровский муниципальный район, городское поселение Покровское, пгт.Покровское, ул.Заводская,д.4, пом.10   57:18:0070414:42</t>
  </si>
  <si>
    <t xml:space="preserve">Выписка из Единого государственного реестра недвижимости </t>
  </si>
  <si>
    <t>Моховское с.п. д.Моховое 57:18:0130101:237</t>
  </si>
  <si>
    <t>Журавецкое с.п. с.Успенское, около базы 57:18:0170101:31</t>
  </si>
  <si>
    <t>Орловская область, Покровский район, пос.Пенькозаводской  57:18:0520101:38</t>
  </si>
  <si>
    <t>Журавецкое с.п.д.Большегорье 57:18:0100201:17</t>
  </si>
  <si>
    <t>Орловская область,Покровский р-н, пос.Пенькозаводской   57:18:0000000:0000</t>
  </si>
  <si>
    <t>сооружение  5761860000000:54</t>
  </si>
  <si>
    <t>21.05.2018</t>
  </si>
  <si>
    <t>Договор передачи муниципального имущества Покровскогорайона на праве хозяйственного ведения  от 21.05.2018</t>
  </si>
  <si>
    <t>с.Дросково, ул.Садовая, д.3   57:18:1360101:488</t>
  </si>
  <si>
    <t>Россиская Федерация, Орловская область, Р-н Покровский, с.п. Даниловское, д.Козловка, ул.Березовая Роща, д.1</t>
  </si>
  <si>
    <t>Земли населенных пунктов, вид разрешенного использования -для обслуживания здания и территории Даниловского дома ветеранов, площадь 2130 в.м.  57:18:0330101:52</t>
  </si>
  <si>
    <t>20.10.2021г.</t>
  </si>
  <si>
    <t xml:space="preserve">Здание Даниловского Дома ветеранов, </t>
  </si>
  <si>
    <t>Россиская Федерация, Орловская область, Покровский муниципальный район, с.п. Даниловское, д.Козловка, ул.Березовая Роща, д.1  57:18:0370101:387</t>
  </si>
  <si>
    <t>140,6 кв.м., количество этажей 1</t>
  </si>
  <si>
    <t>Помещение нежилое</t>
  </si>
  <si>
    <t>Орловская область, Покровский район, с.Дросково, ул.Советская, д.65. пом.2   57:18:1360101:898</t>
  </si>
  <si>
    <t>63,8 кв.м. этаж 1</t>
  </si>
  <si>
    <t>казна/аренда</t>
  </si>
  <si>
    <t>Постановление №82 от 17.02.2021г. , Выписка из Единого реестра недвижимости  от 15.03.2021г. / Договор аренды муниципального имущества №1 от 08 декабря 2021г.</t>
  </si>
  <si>
    <t>Земли населенных пунктов для обслуживания зданий организации бытового обслуживания населения, для объектов общественно-делового значения  309 кв.м. 57:18:0070201:230</t>
  </si>
  <si>
    <t>Котел "Хопер" с автоматикой САБК энергонезависимый</t>
  </si>
  <si>
    <t>Постановление главы администрации Покровского района №222 от 28.04.2021, товарная накладная 12514 от 24.03.2021</t>
  </si>
  <si>
    <t>Хоккейный корт фанера ФСФ 9 мм толщина 50*25м R=7,77 мм.</t>
  </si>
  <si>
    <t>Постановление главы администрации Покровского района №222 от 28.04.2021, товарная накладная 11 от 31.03.2021</t>
  </si>
  <si>
    <t>Ограждение хоккейного корта из сетки "рабица" за воротами и на закруглениях, высота 1500мм</t>
  </si>
  <si>
    <t>недвижимое имущество, площадь 55,2 кв.м.</t>
  </si>
  <si>
    <t>Орловская область, Покровский район, д.Протасово, пер.Школьный, д.3   57:18:0240101:289</t>
  </si>
  <si>
    <t>Постановление администрации Покровского района Орловской области №697 от 25.11.2021г. , Договор 9-ОУ о закреплении объектов муниципального недвижимого имущества на праве оперативного управления за Учреждением образования администрации Покровского района Орловской области от 02.12.2021г.</t>
  </si>
  <si>
    <t xml:space="preserve">Постановление №589 от 28.08.2020 "О приемке движимого имущества в муниципальную собственность Покровского района и закреплении движимого имущества на праве оперативного управления за Отделом образования администрации Покровского района Орловской области"товарная накладная №146 от 19.05.2020 /Постановление администрации Покровского района Орловской области №369 от 14.07.2021г. </t>
  </si>
  <si>
    <t>Постановление №589 от 28.08.2020 "О приемке движимого имущества в муниципальную собственность Покровского района и закреплении движимого имущества на праве оперативного управления за Отделом образования администрации Покровского района Орловской области"товарная накладная №146 от 19.05.2020/Постановление администрации Покровского района Орловской области №369 от 14.06.2021</t>
  </si>
  <si>
    <t>3D-принтер ELEMENT 3D BOX</t>
  </si>
  <si>
    <t>Квадрокоптер тип 1</t>
  </si>
  <si>
    <t>Оборудование для изучения основ безопасности жизнедеятельности и оказания первой помощи</t>
  </si>
  <si>
    <t>Ноутбук виртуальной реальности HP Pavilion Gaming 15-dk 1034 ur</t>
  </si>
  <si>
    <t xml:space="preserve">Фотоаппарат с объективом canon EOS 250 D EF-S 18-55 IS STM Kit Black (3454 C002) </t>
  </si>
  <si>
    <t>Постановление администрации Покровского района Орловской области №369 от 14.07.2021</t>
  </si>
  <si>
    <t>Квадракоптер, тип 1</t>
  </si>
  <si>
    <t>Фотоаппарат с объективом Canon EOS 250D EF-S 18-55 IS STM Rit Black (3454C002)</t>
  </si>
  <si>
    <t>Постановление администрации Покровского района Орловской области №369 от 14.07.2021г. Договор  №6-ОУ</t>
  </si>
  <si>
    <t>Ноутбук Lim</t>
  </si>
  <si>
    <t>Постановление администрации Покровского района Орловской области №753 от 15.12.2021</t>
  </si>
  <si>
    <t>Оборудование для изучения физики (оборудование для демонстративных опытов)</t>
  </si>
  <si>
    <t>Оборудование для изучения биологии</t>
  </si>
  <si>
    <t>Ноутбук Lime</t>
  </si>
  <si>
    <t>Обрудование для изучения физики (оборудование для демонстративных опытов)</t>
  </si>
  <si>
    <t>Оборудование для изучения химии</t>
  </si>
  <si>
    <t>Общее оборудование (физика, химия, биология) Цифровая лаборатория ученическая (физика, химия, биология)</t>
  </si>
  <si>
    <t>Постановление администрации Покровского района Орловской области №754 от 15.12.2021</t>
  </si>
  <si>
    <t>Общее оборудование (физика, химия, биология) Цифровая лаборатория ученическая (физика,химия, биология)</t>
  </si>
  <si>
    <t>Орловская область, Покровский район, Даниловское сельское поселение, д.Толмачевка, 57:18:0010301:271</t>
  </si>
  <si>
    <t>1978г. Ввода в эксплуатацию,</t>
  </si>
  <si>
    <t xml:space="preserve">Водозаборная скважина </t>
  </si>
  <si>
    <t xml:space="preserve">1978 год ввода в эксплуатацию, </t>
  </si>
  <si>
    <t>Орловская область, Покровский район, Даниловское сельское поселение, д. Малая Казинка 57:18:0040101:491</t>
  </si>
  <si>
    <t xml:space="preserve">1980 год ввода в эксплуатацию, </t>
  </si>
  <si>
    <t>Орловская область, Покровский район, Даниловское сельское поселение, д.Малая Казинка 57:18:0040101:490</t>
  </si>
  <si>
    <t>Полоса препятствий Лабиринт</t>
  </si>
  <si>
    <t>Постановление администрации Покровского района №788 от 23.12.2021.</t>
  </si>
  <si>
    <t>Полоса препятствий Разрушенная лестница</t>
  </si>
  <si>
    <t>Полоса препятствий Стена с двумя проломами</t>
  </si>
  <si>
    <t>Рукоход дугообразный с перекладинами</t>
  </si>
  <si>
    <t>Ворота футбольные стационарные 7,32х2,44м (пара), d=89vv</t>
  </si>
  <si>
    <t>МБОУ ДОД Энергия</t>
  </si>
  <si>
    <t>Орловская область, Покровский район, с.Федоровка, ул.Заречная</t>
  </si>
  <si>
    <t>Площадка ТКО для двух контейнеров 1 шт</t>
  </si>
  <si>
    <t xml:space="preserve">Постановление администрации Покровского района №816 от 29.12.2021 </t>
  </si>
  <si>
    <t>Орловская область, Покровский район, д.Тростниково, ул.Дружбы</t>
  </si>
  <si>
    <t>Орловская область, Покровский район, д.Погудаевка, ул.Степная</t>
  </si>
  <si>
    <t>Площадка ТКО для одного контейнера  1 шт</t>
  </si>
  <si>
    <t>Орловская область, Покровский район, пер.Веселый</t>
  </si>
  <si>
    <t>Орловская область, Покровский район, с.Федоровка, ул.Центральная</t>
  </si>
  <si>
    <t>Орловская область, Покровский район, с.Федоровка, пер.Первостроительный</t>
  </si>
  <si>
    <t>Орловская область, Покровский район, с.Федоровка, ул.Владимировская</t>
  </si>
  <si>
    <t>Орловская область, Покровский район, с.Федоровка, ул.Школьная</t>
  </si>
  <si>
    <t>Орловская область,Покровский район, с.Федоровка, ул.Речная</t>
  </si>
  <si>
    <t>Специальный автобус для перевозки детей ГАЗ GASelle NEXT Модификация А66R33 Категория Д1 идентификационный номер Х96Ф66R33M0802367</t>
  </si>
  <si>
    <t>Распоряжение Правительства Орловской области №769-р от 07.12.20201, Акт приема-передачи от 20.12.2021г.Постановление администрации Покровского района от 20.12.2021 №770</t>
  </si>
  <si>
    <t>Постановление главы администрации Покровского района №770 от 20.12.2021г. Договор 12-ОУ о закреплении объектов муниципального движимого имущества на праве оперативного управления от 20.12.2021</t>
  </si>
  <si>
    <t>Специальный автобус для перевозки детей ПАЗ 320570-02 Категория D  Идентификационный номер X1M3205XXM001570</t>
  </si>
  <si>
    <t>Распоряжение Правительства Орловской области №769-р от 07.12.20201, Акт приема-передачи от 20.12.2021г.Постановление администрации Покровского района от 20.12.2021 №771</t>
  </si>
  <si>
    <t>Постановление администрации Покровского района от 20.12.2021 №771. Договор 13-ОУ о закреплении объектов муниципального движимого имущества на раве оперативного управления  от 20.12.2021</t>
  </si>
  <si>
    <t xml:space="preserve">Газопровод </t>
  </si>
  <si>
    <t>Россиская Федерация, Орловская область, Покровский муниципальный район, городское поселение Покровское, пгт.Покровское, ул.Садовая  57:18:0000000:1017</t>
  </si>
  <si>
    <t>протяженность 154 м./1999</t>
  </si>
  <si>
    <t>Межуличный распределительный газопровод по ул.Тургенева-ул.Пушкина,</t>
  </si>
  <si>
    <t>Россиская Федерация, Орловская область, Покровский муниципальный район, городское поселение Покровское, пгт.Покровское,  57:18:0000000:1018</t>
  </si>
  <si>
    <t>протяженность 401м/1998</t>
  </si>
  <si>
    <t>Газопровод</t>
  </si>
  <si>
    <t>Россиская Федерация, Орловская область, Покровский муниципальный район, городское поселение Покровское, пгт.Покровское, ул.Дубровинского 57:18:0070201:229</t>
  </si>
  <si>
    <t>протяженность 15м/2004</t>
  </si>
  <si>
    <t>Россиская Федерация, Орловская область, Покровский муниципальный район, городское поселение Покровское, пгт.Покровское, ул.Маяковского 57:18:0070503:331</t>
  </si>
  <si>
    <t>протяженность 164м/2000</t>
  </si>
  <si>
    <t>Россиская Федерация, Орловская область, Покровский муниципальный район, городское поселение Покровское, пгт.Покровское, ул.Маяковского 57:18:0070503:330</t>
  </si>
  <si>
    <t>протяженность 295м/2001</t>
  </si>
  <si>
    <t>Россиская Федерация, Орловская область, Покровский муниципальный район, городское поселение Покровское, пгт.Покровское, ул.Руднева 57:18:0070503:329</t>
  </si>
  <si>
    <t>протяженность 172м/2000</t>
  </si>
  <si>
    <t>Россиская Федерация, Орловская область, Покровский муниципальный район, городское поселение Покровское, пгт.Покровское, пер.Больничный 57:18:0070303:229</t>
  </si>
  <si>
    <t>протяженность 107м/2017</t>
  </si>
  <si>
    <t>Россиская Федерация, Орловская область, Покровский муниципальный район, городское поселение Покровское, пгт.Покровское, ул.Ленина, 57:18:0000000:1019</t>
  </si>
  <si>
    <t>протяженность 428м/2004</t>
  </si>
  <si>
    <t>Россиская Федерация, Орловская область, Покровский муниципальный район, городское поселение Покровское, пгт.Покровское, ул.Волынкина  57:18:0070408:292</t>
  </si>
  <si>
    <t>протяженность 56м/2017</t>
  </si>
  <si>
    <t>Россиская Федерация, Орловская область, Покровский муниципальный район, городское поселение Покровское, пгт.Покровское, ул.Блынского  57:18:0000000:1020</t>
  </si>
  <si>
    <t>протяженность 156м/1997</t>
  </si>
  <si>
    <t>Россиская Федерация, Орловская область, Покровский муниципальный район, городское поселение Покровское, пгт.Покровское, ул.Блынского  57:18:0000000:1021</t>
  </si>
  <si>
    <t>протяженность 148м/1996</t>
  </si>
  <si>
    <t>Постановление администрации Покровского района №813 от 28.12.2021, Решение Покровского районного суда Орловской области №2-100/2021 от 05.07.2021г.</t>
  </si>
  <si>
    <t>Постановление администрации Покровского района №601 от 14.10.2021</t>
  </si>
  <si>
    <t>Агрегат ЭЦВ6-6,5-125Л</t>
  </si>
  <si>
    <t>Постановление администрации Покровского района №804 от 27.12.2021</t>
  </si>
  <si>
    <t>Насос ЭЦВ6-10-140(380В)</t>
  </si>
  <si>
    <t>Насос ЭЦВ6-6,5-125(380В)</t>
  </si>
  <si>
    <t>+</t>
  </si>
  <si>
    <t>Ноутбук Acer Extensa   4 in/</t>
  </si>
  <si>
    <t>ГАЗ -322171</t>
  </si>
  <si>
    <t>Постановление администрации Покровского района №806 от 20.11.2020, Договор закрепления муниципальногг имущества на праве оперативного управления от 02.03.2021</t>
  </si>
  <si>
    <t>Постановление администрации Покровского района №643 от 03.11.2021, накладная 334 от 13.08.2021</t>
  </si>
  <si>
    <t>Счетчик газа микротермальный CMT-Комплекс G16</t>
  </si>
  <si>
    <t>накладная 340 от 31.08.2021. Постановление администрации Покровского района</t>
  </si>
  <si>
    <t>,</t>
  </si>
  <si>
    <t>передана</t>
  </si>
  <si>
    <t>Постановление администрации Покровского района №814 от 28.12.2021 Договор 13-ХВ закрепления объектов муниципального движимого имущества на праве хозяйственного веденич от 28.12.2021</t>
  </si>
  <si>
    <t>Пескоразбрасыватель полуприцепной коммунальный модели ПРК-2,5 заводской номер машины 253521</t>
  </si>
  <si>
    <t>Постановление администрации Покровского района №817 от 29.12.2021.</t>
  </si>
  <si>
    <t>.Постановление администрации Покровского района от 25.11.2019г. №1025/Договор на передачу квартиры в собственность от 15.06.2021</t>
  </si>
  <si>
    <t>Постановление администрации Покровского района №802 от 27.12.2021г./Договор №14-ОУ о закреплении объектов муниципального движимого имущества на праве оперативного управления за Отделом образования администрации Покровского района</t>
  </si>
  <si>
    <t>Покровский муниципальный район</t>
  </si>
  <si>
    <t>Ноутбук Lime   84 штуки)</t>
  </si>
  <si>
    <t>Ноутбук Lime  (84 штуки)</t>
  </si>
  <si>
    <t>Автоматическая система пожарной сигнализации</t>
  </si>
  <si>
    <t>Система видеонаблюдения (две камеры)</t>
  </si>
  <si>
    <t>товарная накладная 23 от 25.11.2021 . Акт приема передачи 00002890 от 20ю12ю2021</t>
  </si>
  <si>
    <t>акт приемки-передачи 590 от 24.12.2021г.</t>
  </si>
  <si>
    <t>протяженность 1,233 км  щебень</t>
  </si>
  <si>
    <t>А\д Федоровка-Погудаевка с 0+000 по 5+244</t>
  </si>
  <si>
    <t>А\д по ул.Советская (тротуары)</t>
  </si>
  <si>
    <t>А\д по ул.еловая</t>
  </si>
  <si>
    <t>протяженность 0,761 км, а\бетон</t>
  </si>
  <si>
    <t>А\д Орел-Тамбов-Ситкин_Орлы-Красный с км 0+000 по км 2+185</t>
  </si>
  <si>
    <t>А\д Дросково-Колпны-Погонево с км 0+000 по км 0+851</t>
  </si>
  <si>
    <t>А\д Дросково-Колпны-Васютино с км 0+000 по км 1+058</t>
  </si>
  <si>
    <t>А\д Орел-Тамбов-Березовка-Теряево-Орел-Тамбов-Липовец с км 0+000 по км 2+779</t>
  </si>
  <si>
    <t>1.5 км, грунт</t>
  </si>
  <si>
    <t>27.12.2021</t>
  </si>
  <si>
    <t>Постановление главы администрации Покровского района, №805 от 27.12.2021г., Договор 12-ХВ о закреплении объектов муниципального недвижимого имущества на праве хозяйственного ведения за муниципальным унитарным предприятием.</t>
  </si>
  <si>
    <t>Постановление главы администрации Покровского района, №12-ХВ от 27.12.2021г. Договор 12-ХВ о закреплении объектов муниципального недвижимого имущества на праве хозяйственного ведения за</t>
  </si>
  <si>
    <t>Орловская область, Покровский район, Даниловское сельское поселение, д.ТОлмачевка 57:18:0010301:272</t>
  </si>
  <si>
    <t>Очистныое сооружение</t>
  </si>
  <si>
    <t>Россиская Федерация, Орловская область, Покровский р-н, д.Даниловка  57:18:0370101:163</t>
  </si>
  <si>
    <t>1978 год ввода, Объем 22930 куб.м.</t>
  </si>
  <si>
    <t>Россиская Федерация, Орловская область,Покровский район, д.Даниловка 57:18:0370101:142</t>
  </si>
  <si>
    <t>1978 год ввода  Объем 22930</t>
  </si>
  <si>
    <t>Постановление администрации Покровского района Орловской области №723 от 06.12.2021г./ Постановление администрации Покровского района №805 от 27.12.2021</t>
  </si>
  <si>
    <t>Постановление администрации Покровского района Орловской области №723 от 06.12.2021г./  Постановление администрации Покровского района от 27.12.2021 №805, Договор ХВ 12-ХВ</t>
  </si>
  <si>
    <t>Постановление администрации Покровского района Орловской области №723 от 06.12.2021г./ Постановление администрации Покровского района от 27.12.2021 №805, Договор 12-ХВ от 27.12.2021</t>
  </si>
  <si>
    <t>Постановление администрации Покровского района Орловской области №723 от 06.12.2021г./ Постановление администрации Покровского района от 27.12.2021 №805, Договор ХВ от 27.12.2021г.</t>
  </si>
  <si>
    <t>Памятник в ВОВ в д.Любовка</t>
  </si>
  <si>
    <t>акт выполненных работ №7 от 04.10.2021</t>
  </si>
  <si>
    <t>Комплект световых фигур (Дед Мороз и снегурочка)</t>
  </si>
  <si>
    <t>товарная накладная №49 от 28.10.2021</t>
  </si>
  <si>
    <t>Россиская Федерация, Орловская область, Покровский муниципальный район, с\п Топковское, д.Никольское/86</t>
  </si>
  <si>
    <t>122,138</t>
  </si>
  <si>
    <t>сооружение   57:18:1670101:287   1967г.</t>
  </si>
  <si>
    <t>12.08.2021</t>
  </si>
  <si>
    <t>Договор №6-ХВ о закреплении объектов муниципального недвижимого имущества от 12.08.2021</t>
  </si>
  <si>
    <t>Россиская Федерация, Орловская область, Покровский муниципальный район, с\п Топковское, д. Александровка /78</t>
  </si>
  <si>
    <t>сооружение 57:18:1710101:173     1972 г.</t>
  </si>
  <si>
    <t>110,776</t>
  </si>
  <si>
    <t>Россиская Федерация, Орловская область, Покровский район, с\п Даниловское, вблизи д.Толмачевка</t>
  </si>
  <si>
    <t>сооружение 57:18:0010301:271 , объем 15 кубических метров</t>
  </si>
  <si>
    <t>Россиская Федерация, Орловская область, Покровский р-н, с\п Даниловское, вблизи д.Толмачевка</t>
  </si>
  <si>
    <t>сооружение 57:18:0010301:272</t>
  </si>
  <si>
    <t>Россиская Федерация, Орловская область, Покровский р-н,с\п Даниловское, вблизи д.Малая Казинка</t>
  </si>
  <si>
    <t>сооружение объем 14 куб.м.</t>
  </si>
  <si>
    <t>137,712</t>
  </si>
  <si>
    <t>Водозаборная скважина</t>
  </si>
  <si>
    <t>Россиская Федерация, Орловская область, р-н Покровский, с\п Даниловское, вблизи д.Малая Казинка</t>
  </si>
  <si>
    <t>сооружение глубина 120 метров</t>
  </si>
  <si>
    <t>194,238</t>
  </si>
  <si>
    <t>Макет пушки ЗИС-3</t>
  </si>
  <si>
    <t>Договор 01042021-12 от 27.04.2021г.</t>
  </si>
  <si>
    <t>Договор закрепления муниципального имущества Покровского района на праве оперативного управления №2-ОУ /Постановление №149 от 24.03.2021</t>
  </si>
  <si>
    <t>Устройство детского уличного игрового оборудования в парке Верочкина роща</t>
  </si>
  <si>
    <t>Орловская область, Покровский район пгт.Покровское, парк Верочкина роща</t>
  </si>
  <si>
    <t>Контракт 0154300015620000045-0136543-01 30.09.2020. Распоряжение администрации 483-р 27.12.2021 решение арбитражного суда А48-10686/2020 01.12.2021</t>
  </si>
  <si>
    <t>Постановление администрации Покровского района №151 от 26.03.2021</t>
  </si>
  <si>
    <t>Полуприцеп-цистерна тракторный ЛКТ-4В (вакуумный)</t>
  </si>
  <si>
    <t>Орловская область,Покровский район, пгт.Покровское, ул.50 лет Октября ,д.4</t>
  </si>
  <si>
    <t>12157000044442 от 03.11.2021г.</t>
  </si>
  <si>
    <t>А\д Дросково-Грачевка-Башкатово-Новосильевка   (ул.Заречная д.Башкатово, ул.Центральная, ул.Молодежная д.Новосильевка)</t>
  </si>
  <si>
    <t>А\д 2-я васильевка-Березовка (подъезды к н.п. Покровское)-Степанищево с км 0+000 по км 7+000 с км 7+100 по км 18+287  бывшая автомобильная дорога п.Берлизево)</t>
  </si>
  <si>
    <t>А\д Орел-Тамбов-Березовка-Орел-Тамбов-Гремячье с км0+000 по км 2+300 (бывшая Орел-Тамбов-Теряевский карьер-Гремячье)</t>
  </si>
  <si>
    <t>17.01.2022</t>
  </si>
  <si>
    <t>Постановление администрации Покровского района от 17.01.2022г. №14</t>
  </si>
  <si>
    <t>Автобус ПАЗ-32053 70 номер двигателя 523400В1004904</t>
  </si>
  <si>
    <t>Автобус ПАЗ-32053 70 номер двигателя 523400В1004919</t>
  </si>
  <si>
    <t>Муниципальное бюджетное общеобразовательное учреждение "Федоровская основная общеобразовательная школа"</t>
  </si>
  <si>
    <t>МБОУ Федоровская ООШ</t>
  </si>
  <si>
    <t>МКУК "Центральный Дом культуры Покровского района</t>
  </si>
  <si>
    <t>Акт на установку</t>
  </si>
  <si>
    <t>акт на установку</t>
  </si>
  <si>
    <t>Акт на установку и акт на списание от 11.02.2022</t>
  </si>
  <si>
    <t>Акт на установку и акт на списание от 05.03.2021г.</t>
  </si>
  <si>
    <t>Акт на установку и акт на списание от 17.02.2021г</t>
  </si>
  <si>
    <t>Акт на установку и акт на списание от 27.09.2021г</t>
  </si>
  <si>
    <t>Акт на установку и акт на списание от 09.09.2021</t>
  </si>
  <si>
    <t>Акт на установку и на списание от 06.09.2021</t>
  </si>
  <si>
    <t>Акт на установку и акт на списание от 14.10.2021</t>
  </si>
  <si>
    <t>Акт на установку и акт на списание от 23.12.2021</t>
  </si>
  <si>
    <t>Акт на установку и акт на списание от 22.12.2021г.</t>
  </si>
  <si>
    <t>Акт на установку и акт на списание от 08.12.2021г.</t>
  </si>
  <si>
    <t>Акт на установку и акт на списание от 12.12.2021г.</t>
  </si>
  <si>
    <t>Акт на установку и акт на списание от 30.12.2021</t>
  </si>
  <si>
    <t>Муниципальное казенное учреждение культуры "Покровская межпоселенческая центральная районная библиотека имени С.Н.Оловенникова"</t>
  </si>
  <si>
    <t>Приложение  к Постановлению администрации Покровского района  №_________ от __________________2022г.</t>
  </si>
  <si>
    <t>142</t>
  </si>
  <si>
    <t>144</t>
  </si>
  <si>
    <t>185</t>
  </si>
  <si>
    <t>196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</si>
  <si>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</si>
  <si>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</si>
  <si>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</si>
  <si>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</si>
  <si>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</si>
  <si>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</si>
  <si>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</si>
  <si>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</si>
  <si>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</si>
  <si>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</si>
  <si>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362</t>
  </si>
  <si>
    <t>364</t>
  </si>
  <si>
    <t>418</t>
  </si>
  <si>
    <t>договор закрепления муниципального имущества Покровского района на праве оперативного управления от 17.03.2015г./ Договор купли-продажи транспортного средства от 14.01.2022, Постановление администрации Покровского района №150 от 10.03.2022</t>
  </si>
  <si>
    <t>.Постановление администрации Покровского района от 25.11.2019г. №1025  / Договор на передачу квартиры в собственность от 24.02.2022г.</t>
  </si>
  <si>
    <t>Постановление администрации Покровского района от 25.11.2019г. №1025/ Договор на передачу квартиры в собственность от 25.02.2022</t>
  </si>
  <si>
    <t>Россиская Федерация, Орловская область, р-н Покровский, пгт.Покровское, ул.Волынкина, д.1, кв.8</t>
  </si>
  <si>
    <t>жилое, площадью 29,2 кв.м. этаж №2</t>
  </si>
  <si>
    <t>Выписка из Единого государственного реестра недвижимости  от 14.02.2022г.  Постановление Главы администрации Покровского района от 24.02.2022г. №113</t>
  </si>
  <si>
    <t>Постановление администрации Покровского района от 17.01.2022г. №14/ Выписка из Единого государственного реестра недвижимости от 28.12.2021</t>
  </si>
  <si>
    <t>28.12.2021</t>
  </si>
  <si>
    <t xml:space="preserve">протяженность 1,3 км, </t>
  </si>
  <si>
    <t>не определена</t>
  </si>
  <si>
    <t>Постановление администрации Покровского района от 17.01.2022г. №14 / Выписка из Единого государственного реестра недвижимости от 28.12.2021. Постановление  №114 от 24.02.2022г.</t>
  </si>
  <si>
    <t>протяженность 2,5 км, год завершения строительства 1989</t>
  </si>
  <si>
    <t>29.12.2021</t>
  </si>
  <si>
    <t>Постановление администрации Покровского района от 17.01.2022г. №14, Выписка из Единого государственного реестра от 29.12.2021г. Постановление администрации Покровского района от 24.02.2022г. №114</t>
  </si>
  <si>
    <t>протяженность 1,45 км , год завершения строительства 1988</t>
  </si>
  <si>
    <t>6916,906</t>
  </si>
  <si>
    <t>протяженность 2,55 км., год завершения строительства 1989 г.</t>
  </si>
  <si>
    <t>11.02.2022</t>
  </si>
  <si>
    <t>Постановление администрации Покровского района от 17.01.2022г. №14, Выписка из Единого государственного реестра от 11.02.2022г. Постановление администрации Покровского района от .02.2022г. №114 от 24.02.2022г.</t>
  </si>
  <si>
    <t>протяженность 1,1 км,год завершения строительства 1987</t>
  </si>
  <si>
    <t>01.03.2022г.</t>
  </si>
  <si>
    <t>Постановление администрации Покровского района от 17.01.2022г. №14, Выписка из Единого государственного реестра недвижимости от 01.03.2022. Постановление от 02.03.2022г. №140</t>
  </si>
  <si>
    <t>нежилое, 1988 год завершения строительства</t>
  </si>
  <si>
    <t>02.03.2022</t>
  </si>
  <si>
    <t>Свидетельство о государственной регистрации права 57-АБ 563051 от 25.04.2014г / Постановление администрации Покровского района Орловской области №139 от 02.03.2022г.</t>
  </si>
  <si>
    <t>Свидетельство о государственной регистрации права 57-АБ 563027 от 30.04.2014г. /Постановление администрации Покровского района Орловской области № 139 от 02.03.2022</t>
  </si>
  <si>
    <t>Свидетельство о государственной регистрации права 57-АБ 563028 от 30.04.2014г./ Постановление администрации Покровского района Орловской области от 02.03.2022 №139</t>
  </si>
  <si>
    <t>Свидетельство о государственной регистрации права 57-АБ 563025 от 30.04.2014г. / Постановление администрации Покровского района Орловской области от 02.03.2022 №139</t>
  </si>
  <si>
    <t>Постановление администрации Покровского района от 09.08.2021 №452 / Постановление администрации покровского района Орловской области №139 от 02.03.2022</t>
  </si>
  <si>
    <t>Постановление администрации Покровского района от 09.08.2021 №452 /Постановление администрации Покровского района Орловской области от 02.03.2022г. №139</t>
  </si>
  <si>
    <t>Российская Федерация, Орловская область, Покровский муниципальный район, городское поселение Покровское, пгт.Покровское,   57:18:0000000:1024</t>
  </si>
  <si>
    <t>Российская Федерация, Орловская область, Покровский муниципальный район, городское поселение Покровское, пгт.Покровское,   57:18:0000000:1025</t>
  </si>
  <si>
    <t>Постановление администрации Покровского района от 09.08.2021 №452 / Постановление администрации покровского района орловской области от 02.03.2022 №139</t>
  </si>
  <si>
    <t>Свидетельство о государственной регистрации права от 24.02.2014г. 57-АБ 518569 ./Постановление администрации Покровского района Орловской области от 02.03.2022г. №139</t>
  </si>
  <si>
    <t>Свидетельство о государственной регистрации права 57-АБ 611169 от 04.09.2014г. /Постановление администрации Покровского района, Орловской области от  02.03.2022г. №139</t>
  </si>
  <si>
    <t>Свидетельство о государствееной регистрации права от 04.09.2014г. 57-АБ 611170 /Постановление администрации Покровского района Орловской области от 02.03.2022г. №139</t>
  </si>
  <si>
    <t>МКУ "Покровская межпоселенческая центральная районная библиотека имени С.Н.Оловенникова"</t>
  </si>
  <si>
    <t>Здание Дросковской библиотеки</t>
  </si>
  <si>
    <t>Орловская область, р-н Покровский, с.Дросково 57:18:1360101:710</t>
  </si>
  <si>
    <t>нежилое,площадь 211 кв.м.</t>
  </si>
  <si>
    <t>Постановление администрации Покровского района №66 от 01.02.2022г., Договор 1 ОУ от 01.02.2022г.</t>
  </si>
  <si>
    <t>01.02.2022г.</t>
  </si>
  <si>
    <t>Постановление Администрации Покровского района №108 от 02.03.2015г/Постановление администрации Покровского района №66 от 01.02.2022</t>
  </si>
  <si>
    <t>МКУ Покровская межпоселенческая центральная библиотека им С.Н.Оловенникова</t>
  </si>
  <si>
    <t>помещение №10</t>
  </si>
  <si>
    <t>Орловская область,Покровский район,пгт.Покровское, ул.50 лет Октября, д.4</t>
  </si>
  <si>
    <t>нежилое, площадь 3,2 кв.м.</t>
  </si>
  <si>
    <t>Постановление администрации Покровского района №67 от 01.02.2022г. Договор 2-ОУ от 01.02.2022г.</t>
  </si>
  <si>
    <t>помещение №11</t>
  </si>
  <si>
    <t>помещение №12</t>
  </si>
  <si>
    <t>помещение №13</t>
  </si>
  <si>
    <t>помещение №14</t>
  </si>
  <si>
    <t>помещение №15</t>
  </si>
  <si>
    <t>помещение №16</t>
  </si>
  <si>
    <t>помещение №17</t>
  </si>
  <si>
    <t>помещение №18</t>
  </si>
  <si>
    <t>помещение №19</t>
  </si>
  <si>
    <t>помещение №21</t>
  </si>
  <si>
    <t>помещение 22</t>
  </si>
  <si>
    <t>помещение №23</t>
  </si>
  <si>
    <t>помещение №24</t>
  </si>
  <si>
    <t>нежилое, площадь 2.8 кв.м.</t>
  </si>
  <si>
    <t>нежилое, площадь 1,4 кв.м.</t>
  </si>
  <si>
    <t>нежилое, площадью 2,8 кв.м.</t>
  </si>
  <si>
    <t>нежилое, площадью 1,4 кв.м.</t>
  </si>
  <si>
    <t>нежилое. Площадью 10,9 кв.м.</t>
  </si>
  <si>
    <t>нежилое, площадью 14,4 кв.м.</t>
  </si>
  <si>
    <t>нежилое. Площадью 18,5 кв.м.</t>
  </si>
  <si>
    <t>нежилое, площадью 25,0 кв.м.</t>
  </si>
  <si>
    <t>нежилое, площадью 17,3 кв.м.</t>
  </si>
  <si>
    <t>нежилое, площадью 26,9 кв.м.</t>
  </si>
  <si>
    <t>нежилое. Площадью 15,1 кв.м,</t>
  </si>
  <si>
    <t>нежилое. Площадью 70.8 кв.м.</t>
  </si>
  <si>
    <t>нежилое. Площадью 249.9 кв.м.</t>
  </si>
  <si>
    <t>Образовательный набор по механике, мехатронике и робототехнике. Конструктор ООО "Прикладная робототехника" программируемых моделей инженерных систем (расширенный)</t>
  </si>
  <si>
    <t>Постановление администрации Покровского района №133 от 28.02.2022г.</t>
  </si>
  <si>
    <t>автомобиль GAB XREY Cross Luxe) легковой идентификационный номер:XTAGAB330N1454134)</t>
  </si>
  <si>
    <t xml:space="preserve">25.02.2022г. </t>
  </si>
  <si>
    <t>Муниципальный контракт №0854300004022000005, акт  №1 от 03.03.2022г. Постановление администрации Покровского района №200 от 21.03.2022</t>
  </si>
  <si>
    <t>Товарная накладная №13945 от 16.03.2022, Постановление администрации Покровского района №235 от 29.03.2022</t>
  </si>
  <si>
    <t>товарная накладная 13972 от 16.03.2022. Постановление администрации Покровского района №234 от 29.03.2022</t>
  </si>
  <si>
    <t>Орловская область, Покровский район, пгт.Покровское, ул.50 лет Октября, д.3   57:18:0070405:267</t>
  </si>
  <si>
    <t>3070,558</t>
  </si>
  <si>
    <t>Россиская Федерация, Орловская область, р-н Покровский, с.Дросково, ул.Советская, д.67А</t>
  </si>
  <si>
    <t>07.04.2022г.</t>
  </si>
  <si>
    <t>Постановление администрации Покровского района №275 от 11.04.2022г. Выписка из ЕГРН от 07.04.2022г.</t>
  </si>
  <si>
    <t>Россиская Федерация, Орловская область, р-н Покровский, пгт.Покровское, ул.50 лет Октября, д.3</t>
  </si>
  <si>
    <t>земли населенных пунктов, Для обслуживания здания и территории гаража. Площадь 47  57:18:0070405:10</t>
  </si>
  <si>
    <t>земли населенных пунктов. Для обслуживания объекта недвижимого имущества , площадь 1440 кв.м. 57:18:1360101:1190</t>
  </si>
  <si>
    <t>земли населенных пунктов, площадь 7260 кв.м., вид разрешенного использования-для приусадебного хозяйства 57:18:0450101:50 1/4 доли</t>
  </si>
  <si>
    <t>Земельный участок  1/4 доли</t>
  </si>
  <si>
    <t>15.04.2022</t>
  </si>
  <si>
    <t>Постановление администрации Покровского района №334 от 25.04.2022г. Акт приема передачи от 15.04.2022г. Выписка из ЕГРН от 20.04.2022г.</t>
  </si>
  <si>
    <t>Объект индивидуального жилищного строительства, назначение жилое, 1/4 доли</t>
  </si>
  <si>
    <t>назначение жилое, 1959 года завершения строительства, 57:18:0450101:168</t>
  </si>
  <si>
    <t>15.04.2022г.</t>
  </si>
  <si>
    <t>Постановление администрации Покровского района №334 от 25.04.2022г., Акт приема передачи от 15.04.2022, Выписка из ЕГРН от 20.04.2022г.</t>
  </si>
  <si>
    <t>Муниципальное образование Покровский район, Орловской области</t>
  </si>
  <si>
    <t>Здание спортивный клуб "Надежда"</t>
  </si>
  <si>
    <t>Постановление администрации Покровского района№151 от 10.03.2022, Выписка изЕГРН от 05.03.2022г.</t>
  </si>
  <si>
    <t>Россиская Федерация, Орловская область, муниципальный район Покровский, с.п. Дросковское, с.Дросково, ул.Советская, д.67 А  57:18:1360101:1190</t>
  </si>
  <si>
    <t>Договор закрепления муниципального имущества Покровского района на праве оперативного управления / Постановление администрации Покровского района №240 от 30.03.2022</t>
  </si>
  <si>
    <t>Транспортное средство модель ТС ПАЗ 32053-70, автобус для перевозки детей, идентификационный номер (VIN) X1M3205BXJ0002608</t>
  </si>
  <si>
    <t>Постановление администрации Покровского района №202 от 22.03.2022/ Постановление администрации Покровского района №203 от 22.03.2022</t>
  </si>
  <si>
    <t>Транспортное средство ПАЗ 3053-70 идентификационный номер XIM3205BXJ0002608</t>
  </si>
  <si>
    <t>Постановление администрации Покровского района №203 от 22.03.2022</t>
  </si>
  <si>
    <t>Агрегат ЭЦВ6-10-140 ЗПН</t>
  </si>
  <si>
    <t>Постановление администрации Покровского района №69 от 01.02.2022, Договор №2-ХВ от 01.02.2022</t>
  </si>
  <si>
    <t>Агрегат ЭЦВ 6-16-140</t>
  </si>
  <si>
    <t>Насос ЭЦВ6-6,5-125 (380В)</t>
  </si>
  <si>
    <t>Насос ЭЦВ 6-16-140(380)В</t>
  </si>
  <si>
    <t>Постановление администрации Покровского района №146 от 05.03.2022, Договор №4-ХВ от 05.03.2022</t>
  </si>
  <si>
    <t>Насос ЭЦВ6-10-110(380В)</t>
  </si>
  <si>
    <t>Агрегат ЭЦВ 6-6,5-125 (Ливны)</t>
  </si>
  <si>
    <t>Постановление администрации Покровского района №243 от 30.03.2022, Договор №6-ХВ от 30.03.2022</t>
  </si>
  <si>
    <t>Насос ЭЦВ6-10-140 (380)</t>
  </si>
  <si>
    <t>Автобус для маршрутных перевозок (13 мест) регистрационный знак Н904НА</t>
  </si>
  <si>
    <t>Постановление администрации Покровского района №159 от 11.03.2022., Договор №5-ХВ от 12.04.2022</t>
  </si>
  <si>
    <t>Транспортное средство   автобус для маршрутных перевозок (13 мест) , регистрационный номер Н904НА</t>
  </si>
  <si>
    <t>казна Поокровского района</t>
  </si>
  <si>
    <t>Постановление администрации Покровского района №158 от 11.03.2022, /Постановление администрации Покровского района №159 от 11.03.2022</t>
  </si>
  <si>
    <t>договор закрепления муниципального имущества Покровского района на праве оперативного управления от 17.03.2015г./ Постановление администрации Покровского района №159 от 11.03.2022г.</t>
  </si>
  <si>
    <t>Россиская Федерация, Орловская область, Покровский р-н, д.Нижний Туровец, ул.Луговая, д.3   57:18:0450101:168</t>
  </si>
  <si>
    <t>назначение жилое, площадь 37.8 кв.м., этаж №01,57:18:0070106:120</t>
  </si>
  <si>
    <t>Россиская Федерация, Орловская область, р-н Покровский, пгт.Покровское, ул.Советская, д.22, кв.11  57:18:0070106:120</t>
  </si>
  <si>
    <t>Постановление администрации Покровского района №344 от 04.05.2022г., Муниципальный контракт №016/2022 от 01.04.2022г.  Выписка из ЕГРН от 27.04.2022г.</t>
  </si>
  <si>
    <t>Договор закрепления муниципального имущества Покровского района на праве оперативного управления от 26.08.2011г./ Постановление администрации Покровского района №353 от 11.05.2022</t>
  </si>
  <si>
    <t>Договор закрепления муниципального имущества Покровского района на праве оперативного управления от 26.08.2011г./Постановление администрации Покровского района №353 от 11.05.2022</t>
  </si>
  <si>
    <t>Договор закрепления муниципального имущества Покровского района на праве оперативного управления от 10.09.2011г./Постановление администрации Покровского района №354 от 11.05.2022</t>
  </si>
  <si>
    <t>Договор закрепления муниципального имущества Покровского района на праве оперативного управления от 26.08.2011г./ Постановление администрации Покровского района №355 от 11.05.2022</t>
  </si>
  <si>
    <t>Свидетельство о государственной регистрации права от 16.07.2013г. 57-АБ 423535, Свидетельство о государственной регистрации права 57-57-09/002/2006-81 от 06.06.2016</t>
  </si>
  <si>
    <t>Распоряжение Правительства Орловской области от 03.09.2021г. №521-р. Постановление администрации Покровского района от 22.11.2021 №685/ Договор купли-продажи №012.0422.04978 от 17.05.2022г.</t>
  </si>
  <si>
    <t>17.05.2022</t>
  </si>
  <si>
    <t>Распоряжение Правительства Орловской области от 03.09.2021г. №521-р. Постановление администрации Покровского района от 22.11.2021 г. №685/ Договор купли-продажи №012.0422.04978 от 17.05.2022г.</t>
  </si>
  <si>
    <t>Постановление администрации Покровского района №350 от 05.05.2022</t>
  </si>
  <si>
    <t>Металлообнаружитель стационарный арочный многозонный(стационарный детектор)  5 штук</t>
  </si>
  <si>
    <t>Металлообнаружитель стационарный арочный многозонный (стационарный металлодетектор)</t>
  </si>
  <si>
    <t>МБОУ "Внуковская о\о школа"</t>
  </si>
  <si>
    <t>Постановление администрации Покровского района №350 от 05.05.2022, Договор  оперативного управления №11-ОУ</t>
  </si>
  <si>
    <t>Постановление алминистрации Покровского района №350 от 05.05.2022, Договор оперативного управления №9-ОУ от 05.05.2022</t>
  </si>
  <si>
    <t>Постановление администрации Покровского района Орловской области №350 от 05.05.2022, Договор оперативного управления №8-ОУ от 05.05.2022</t>
  </si>
  <si>
    <t>Постановление администрации Покровского района №753 от 15.12.2021/ договор №10-ОУ о закреплении объектов муниципального движимого имущества на праве оперативного управления за Отделом образования №10-ОУ от 15.12.2021/ Постановление администрации Покровского района №431 от 02.06.2022</t>
  </si>
  <si>
    <t xml:space="preserve">Постановление администрации Покровского района №753 от 15.12.2021/ Договор № 10-ОУ о закреплении объектов муниципального движимого имущества на праве оперативного упраления за Отделом образования/ Постановление администрации Покровского района №431 от 02.06.2022 </t>
  </si>
  <si>
    <t>Постановление администрации Покровского района №753 от 15.12.2021/ договор №10-ОУ о закреплении объектов муниципального движимого имущества на праве оперативного управления за Отделом образования №10-ОУ от 15.12.2021/ Постановление администрации Покровско</t>
  </si>
  <si>
    <t xml:space="preserve">Постановление администрации Покровского района №753 от 15.12.2021/ Договор №10-ОУ о закреплении объектов муниципального движимого имущества на праве оперативного управления за Отделом образования №10-ОУ от 15.12.2021/ Постановление администрации Покровского района №431 от 02.06.2022г. </t>
  </si>
  <si>
    <t>Постановление администрации Покровского района №753 от 15.12.2021/ Договор №10-ОУ о закреплении объектов муниципального движимого имущества на праве оперативного управления за Отделом образования/ Постановление администрации Покровского района №431 от 02.06.2022</t>
  </si>
  <si>
    <t>Постановление администрации Покровского района №754 от 15.12.2021/ Договор №11-ОУ о закреплении объектов муниципального движимого имущества на праве оперативного управления за Отделом образования/ Постановление администрации Покровского района №431 от 02.06.2022</t>
  </si>
  <si>
    <t>Постановление администрации Покровского района №754 от 15.12.2021/ Договор №11-ОУ о закреплении объектов муниципального движимого имущества на праве оперативного управления за Отделом образования/ Постановление администрации покровского района №431 от 02.06.2022</t>
  </si>
  <si>
    <t>Постановление администрации Покровского района Орловской области №803 от 27.12.2021г.Договор №14-ОУ от 27.12.2021/ Постановление администрации Покровского района №431 от 02.06.2022</t>
  </si>
  <si>
    <t>Постановление администрации Покровского района №133 от 28.02.2022, Договор ОУ 3-ОУ от 28.02.2022/ Постановление администрации Покровского района №431 от 02.06.2022</t>
  </si>
  <si>
    <t>Ноутбук Lime   28 штук</t>
  </si>
  <si>
    <t>Постановление администрации Покровского района №431 от 02.06.2022, Договор  №18-ОУ от 02.06.2022</t>
  </si>
  <si>
    <t>Постановление администрации Покровского района №431 от 02.06.2022, договор оперативного управления</t>
  </si>
  <si>
    <t>Общее оборудование (физика, химия, биология) (Цифровая лаборатория ученическая (Физика, химия, биология)  3 штуки</t>
  </si>
  <si>
    <t>Ноутбук Lime 28 штук</t>
  </si>
  <si>
    <t>Образовательный конструктор для практики блочного программирования с комплектом датчиков LEGO Education SPIKE Prim Базовый набор</t>
  </si>
  <si>
    <t>Постановление администрации Покровского района №341 от 02.06.2022, Договор  оперативного управления</t>
  </si>
  <si>
    <t>Постановление администрации Покровского района №276 от 11.04.2022г., Договор №7-ХВ от 11.04.2022</t>
  </si>
  <si>
    <t>Постановление администрации Покровского района №332 от 25.04.2022, Договор №8-ХВ от 25.04.2022</t>
  </si>
  <si>
    <t>Электромуфтовый сварочный аппарат Nowatech-Zern-800-Plus</t>
  </si>
  <si>
    <t>Россиская Федерация, Орловская область, р-н Покровский, пгт.Покровское, ул.Волынкина, д.1, кв.14  57:18:0070408:296</t>
  </si>
  <si>
    <t>назначение жилое,площадью 32,2 км.м., этаж №2,57:18:0070408:296</t>
  </si>
  <si>
    <t>Постановление администрации Покровского района №454 от 10.06.2022 г.,Муниципальный контракт №022/2022 от 06.05.2022 г.Выписка из ЕГРН от 10.06.2022 г.</t>
  </si>
  <si>
    <t>Газопровод высокого давления к н.п. Лазаревка Покровского района Орловской области</t>
  </si>
  <si>
    <t>Орловская обасть,р-н Покровский ,д.Лазаревка., 57:18:1300101:37</t>
  </si>
  <si>
    <t>Протяженность 996 м</t>
  </si>
  <si>
    <t xml:space="preserve">Распоряжение №155-р от 25 марта 2022г.,Приказ №223 от 29 марта 2022 г.,Акт  приема-передачи от 31 марта 2022 г.Выписка из ЕГРН от 24.06.2022 г.                 </t>
  </si>
  <si>
    <t>Газопровод низкого давление</t>
  </si>
  <si>
    <t>Российская Федерация,Орловская область,р-н Покровский, с/п Верхнежерновское,д.Шалимовка, 57:18:1320101:86</t>
  </si>
  <si>
    <t>Протяженность 3569 м</t>
  </si>
  <si>
    <t>Российская Федерация,Орловскаая область,р-н Покровский,с/п Дросковское,д.Сетенево, 57:18:1380101:335</t>
  </si>
  <si>
    <t>Протяженность 2360 м</t>
  </si>
  <si>
    <t>Газопровод высокого давления в н.п.Озерное Покровского района</t>
  </si>
  <si>
    <t>Российская Федерация,Орловская область,р-н Покровский, д.Озерное</t>
  </si>
  <si>
    <t>Протяженность 3023 м</t>
  </si>
  <si>
    <t>Газопровод низкого давления в н.п.Дюковская,Дрогайцево Покровского района</t>
  </si>
  <si>
    <t xml:space="preserve">Российская Федерация,Орловская область,р-н Покровский,д. Дюковская, Дрогайцево </t>
  </si>
  <si>
    <t>Протяженность 400 м</t>
  </si>
  <si>
    <t>Агрегат ЭЦВ 6-6,5-125</t>
  </si>
  <si>
    <t>Постановление администрации Покровского района №548 от 15.07.2022, Договор №11-ХВ от 15.07.2022</t>
  </si>
  <si>
    <t>Агрегат ЭЦВ 6-10-110</t>
  </si>
  <si>
    <t>Агрегат ЭЦВ6-10-110 Л</t>
  </si>
  <si>
    <t>Постановление администрации Покровского района №563 от 21.07.2022, Договор №12-ХВ от 21.07.2022 г.</t>
  </si>
  <si>
    <t>Котел ИШМА-80 У2</t>
  </si>
  <si>
    <t>Постановление №594 от 27.07.2022 г. "О включении объектов имущества в реестр муниципальной собственности Покровского района Орловской области" Накладная №29253 от 04.07.2022 г.</t>
  </si>
  <si>
    <t>Косилка- измельчитель молотковая "Уралец" (1,45 м")</t>
  </si>
  <si>
    <t>Вал карданный</t>
  </si>
  <si>
    <t>Постановление №593 от 27.07.2022 г. "О включении объектов движимого имущества в реестр муниципальной собственности Покровского района Орловской области</t>
  </si>
  <si>
    <t>/Постановление администрации Покровского района от 25.11.2019г. №1025/ Договор на передачу квартиры в собственность граждан от 27 июля 2022 г.</t>
  </si>
  <si>
    <t>.Постановление администрации Покровского района от 25.11.2019г. №1025/ Договор на передачу квартиры в собственность от 16.08.2022 г.</t>
  </si>
  <si>
    <t>Постановление администрации Покровского района №275 от 11.04.2022г. Выписка из ЕГРН от 07.04.2022г./ Постановление администрации Покровского района №596 от 27.07.2022 г.,Акт приема-передачи от 02.08.2022 г.,Договор купли-продажи №012.0722.09237 от 27.07.2022 г.</t>
  </si>
  <si>
    <t>27.07.2022</t>
  </si>
  <si>
    <t>МФУ (принтер, сканер, копир) Pantum M6550NW</t>
  </si>
  <si>
    <t>Цифровая лаборатория по нейротехнологии в рамках федерального проекта " Современная школа" национального проекта "Образование"</t>
  </si>
  <si>
    <t>Постановление администрации Покровского района от 25.11.2019г. №1025/ Договор на передачу квартиры в собственность граждан от 17 августа 2022 г.</t>
  </si>
  <si>
    <t>Шкаф жарочный электрический типа ШЖЭ,модель ШЖЭ91-01</t>
  </si>
  <si>
    <t>Сковорода электрическая универсальная кухонная ЭСК-80-0,27-40 с цельнотянутой чашей</t>
  </si>
  <si>
    <t>Мармит универсальный 1 и 2 блюд ПМВЭ15У</t>
  </si>
  <si>
    <t>Прилавок охлаждаемый открытый ПВХЭ11В</t>
  </si>
  <si>
    <t>Прилавок холодильный ПВХЭ110</t>
  </si>
  <si>
    <t>Постановление администрации Покровского района №350 от 05.05.2022, Договор оперативного управлени</t>
  </si>
  <si>
    <t>Постановление администрации Покровского района №705 от 07.09.2022 г.</t>
  </si>
  <si>
    <t>Постановление администрации Покровского района от 25.11.2019г. №1025/ Договор на передачу квартиры в собственность граждан № 6 от 06.09.2022</t>
  </si>
  <si>
    <t>Плита электрическая промышленная ЭПК-48П</t>
  </si>
  <si>
    <t>Постановление администрации Покровского района № 762 от 26.09.2022</t>
  </si>
  <si>
    <t>Шкаф холодильный Полаир СМ 110-S (0…+6С),1402*695*2028 мм, 2 мет.двери, V-1000 л</t>
  </si>
  <si>
    <t>Мясорубка МИМ 300М</t>
  </si>
  <si>
    <t>Ноутбук(учителя) DEPO VIP C1530</t>
  </si>
  <si>
    <t>Тележка-хранилище MCSC-N20 c системой подзарядки и маршрутизатором</t>
  </si>
  <si>
    <t>Ноутбуки(ученические) DEPO VIP С1530</t>
  </si>
  <si>
    <t>Программно-аппаратный комплекс (далее ПАК) Smart Life в составе планшетного компьютера и интегрированного в него специализированного програмного обеспечения</t>
  </si>
  <si>
    <t>Тележка-хранилище MCSC-WTU20 c системой подзарядки и маршрутизатором</t>
  </si>
  <si>
    <t>Компьютер библиотекаря с периферией (моноблок) ITP Mono</t>
  </si>
  <si>
    <t>здание Успенского сельского Дома культуры</t>
  </si>
  <si>
    <t>Российская Федерация,Орловская область,р-н Покровский, с/п Журавецкое, с Успенское, 57:18:0170401:21</t>
  </si>
  <si>
    <t>Распоряжение №578-р от 16.08.2022 г.,Постановление администрации Покровского района Орловской области №706 от 07.09.2022., Постановление Администрации Журавецкого сельского поселения Покровского района Орловской области № 31 от 02.09.2022.,Акт приема-передачи муниципального недвижимого имущества от 16.09.2022 г.</t>
  </si>
  <si>
    <t>земли населенных пунктов, Объекты культурно-досуговой деятельности. Площадь 761 кв.м.  57:18:0170401:159</t>
  </si>
  <si>
    <t>Российская Федерация, Орловская область, Покровский р-н, с.Берёзовка,ул. Лесная</t>
  </si>
  <si>
    <t>Российская Федерация, Орловская область, Покровский р-н, с.п. Журавецкое, с. Успенское, ул. Им Овалова</t>
  </si>
  <si>
    <t>Российская Федерация, Орловская область, Покровский р-н, с\п Вышнетуровецкое, д.Нижний Туровец, ул.Луговая, д.3</t>
  </si>
  <si>
    <t>земли населенных пунктов, Объекты культурно-досуговой деятельности. Площадь 704 кв.м. 57:18:0490101:567</t>
  </si>
  <si>
    <t>здание Берёзовского сельского Дома культуры</t>
  </si>
  <si>
    <t xml:space="preserve">назначение нежилое,площадью 376,6 кв.м., </t>
  </si>
  <si>
    <t xml:space="preserve">назначение нежилое,площадью 341,4 кв.м., </t>
  </si>
  <si>
    <t>Российская Федерация,Орловская область,р-н Покровский,Берёзовский с/с, с. Берёзовка. 57:18:0490101:347</t>
  </si>
  <si>
    <t>Распоряжение №578-р от 16.08.2022 г.,Постановление администрации Покровского района Орловской области №706 от 07.09.2022., Постановление Администрации Журавецкого сельского поселения Покровского района Орловской области № 31 от 02.09.2022.,Акт приема-передачи муниципального недвижимого имущества от 16.09.2022 г. Постоянное бессрочное пользование.</t>
  </si>
  <si>
    <t>Постановление Администрации Покровского района Орловской области № 750 от 22.09.2022. Акт приема-передачи муниципального недвижимого имущества от 27.09.2022,Администрация Берёзовского сельского поселения Покровского района Орловской области. Постоянное бессрочное пользование.</t>
  </si>
  <si>
    <t>Постановление Администрации Покровского района Орловской области № 750 от 22.09.2022. Акт приема-передачи муниципального недвижимого имущества от 27.09.2022,Администрация Берёзовского сельского поселения Покровского района Орловской области./ Постановление Администрации Покровского района Орловской области № 787 от 04.10.2022 г.</t>
  </si>
  <si>
    <t>Российская Федерация,Орловская область, Покровский р-н,д.Даниловка,ул.Административная 57:18:0370101:434</t>
  </si>
  <si>
    <t>Постановление администрации Покровского района №841 от 19.10.2022, Договор №14-ХВ от 19.10.2022 г.</t>
  </si>
  <si>
    <t>Агрегат ЭЦВ 6-6,5-125 (380В)</t>
  </si>
  <si>
    <t>Четырёхосевой учебный робот манипулятора с модульными сменными насадками (Образовательный комплект на базе учебного манипулятора DOBOT Magician с системой технического зрения) )</t>
  </si>
  <si>
    <t>Российская Федерация, Орловская область, Покровский р-н, д.Нижний Туровец</t>
  </si>
  <si>
    <t>земли населенных пунктов. Для развития культуры. Площадь 878 кв.м. 57:18:0450101:102</t>
  </si>
  <si>
    <t>Распоряжение Правительства Орловской области №751 от 06.10.2022.,Постановление Администрации Вышнетуровецкого сельского поселения Покровского района Орловской области №49 от 11.10.2022., Постановление Администрации Покровского района Орловской области №813 от 12.10.2022., Акт приема-передачи муниципального недвижимого имущества от 17.10.2022.</t>
  </si>
  <si>
    <t>93,324+G595G595:G633+G597:G637</t>
  </si>
  <si>
    <t xml:space="preserve">здание В-Туровецкого сельского клуба </t>
  </si>
  <si>
    <t xml:space="preserve">назначение нежилое,площадью 289,1 кв.м., </t>
  </si>
  <si>
    <t>Российская Федерация,Орловская область,р-н Покровский,с/п Вышнетуровецкое,д.Нижний Туровец  57:18:0450101:154</t>
  </si>
  <si>
    <t>МФУ (принтер,сканер,копир)</t>
  </si>
  <si>
    <t>Договор закрепления муниципального имущества Покровского района на праве оперативного управления от 17.10.2022г.</t>
  </si>
  <si>
    <t>Насос погружной скважинный Unipump ЭСО-4-142</t>
  </si>
  <si>
    <t>Набор ОГЭ по химии</t>
  </si>
  <si>
    <t xml:space="preserve">Образовательный набор для изучения многокомпонентных робототехнических систем и манипуляционных роботов (ООО «Прикладная робототехника») Набор для конструирования «СТЕМ Мастерская (STEM/STEAM Мастерская) (Расширенный)» AR-RSK-WRS-O2 </t>
  </si>
  <si>
    <t xml:space="preserve">Образовательный набор по механике, мехатронике и робототехнике (ООО «Прикладная робототехника») Конструктор программируемых моделей инженерных систем (Расширенный) AR-DEK-STR-02 (YT-0000015) </t>
  </si>
  <si>
    <t>Образовательный конструктор для практики блочного программирования с комплектом датчиков (ООО «БСКОМП») Набор конструкторский КЛИК 7880R</t>
  </si>
  <si>
    <t>Цифровая лаборатория по биологии (ученическая)</t>
  </si>
  <si>
    <t>03.11.2022</t>
  </si>
  <si>
    <t>Муниципальный контракт (договор) купли-продажи №2 от 12.05.2008г.   Выписка из Единого государственного реестра  от 21.03.2022г./ Постановление Администрации Покровского района №894 от 03.11.2022 г</t>
  </si>
  <si>
    <t>здание Никольского культурно-спортивного комплекса</t>
  </si>
  <si>
    <t>Российская Федерация,Орловская область,р-н Покровский,с/п Топковское,д.Никольское  57:18:0650101:82</t>
  </si>
  <si>
    <t>Распоряжение Правительства Орловской области №847 от 08.11.2022., Акт приема-передачи муниципального недвижимого имущества от 10.11.2022, Постановление Администрации Покровского района №949 от 21.11.2022</t>
  </si>
  <si>
    <t>бессрочное пользование</t>
  </si>
  <si>
    <t>Российская Федерация, Орловская область, Покровский р-н, д.Никольское, ул. Центральная, д.3</t>
  </si>
  <si>
    <t>земли населенных пунктов. Объекты культурно-досуговой деятельности. Площадь 1288 кв.м. 57:18:0450101:102</t>
  </si>
  <si>
    <t>Договор закрепления муниципального имущества Покровского района на праве оперативного управления от 30.11.2022г. Постановление администрации Покровского района №973 от 30.11.2022</t>
  </si>
  <si>
    <t>Четырёхосевой учебный робот манипулятора с модульными сменными насадками</t>
  </si>
  <si>
    <t>Образовательный набор для изучения многокомпонентных робототехнических систем</t>
  </si>
  <si>
    <t>Образовательный набор по механике, мехатронике и робототехнике</t>
  </si>
  <si>
    <t>Образовательный конструктор для практики блочного программирования</t>
  </si>
  <si>
    <t>договор закрепления муниципального имущества Покровского района на праве оперативного управления от 18.04.2018г./Постановление администрации Покровского района №1056 от 21.12.2022 г.</t>
  </si>
  <si>
    <t>Счётчик газа микротермальный СМТ</t>
  </si>
  <si>
    <t>Система диспетчерской связи и оповещения</t>
  </si>
  <si>
    <t>Постановление администрации Покровского района №1059 от 21.12.2022</t>
  </si>
  <si>
    <t>Постановление администрации Покровского района №1057 от 21.12.2022</t>
  </si>
  <si>
    <t>Постановление администрации Покровского района №1058 от 21.12.2022</t>
  </si>
  <si>
    <t>Погружной насос ЭЦВ 6-10-110</t>
  </si>
  <si>
    <t>Погружной насос ЭЦВ 6-6, 5-125</t>
  </si>
  <si>
    <t>Погружной насос ЭЦВ 6-10-140</t>
  </si>
  <si>
    <t>Постановление администрации Покровского района №1061 от 23.12.2022, Договор №17-ХВ от 23.12.2022 г.</t>
  </si>
  <si>
    <t>Агрегат ЭЦВ 6-6,5-140</t>
  </si>
  <si>
    <t>Постановление администрации Покровского района №924 от 11.11.2022 г., Договор №48-ОY от 11.11.2022 г./ Постановление администрации Покровского района №973 от 30 ноября 2022 г.</t>
  </si>
  <si>
    <t>Постановление администрации Покровского района №924 от 11.11.2022 г., Договор №48-ОY от 11.11.2022 г./Постановление администрации Покровского района №973 от 30 ноября 2022 г.</t>
  </si>
  <si>
    <t>Постановление администрации Покровского района №925 от 11.11.2022 г., Договор №49-ОY от 11.11.2022 г./Постановление администрации Покровского района №973 от 30 ноября 2022 г.</t>
  </si>
  <si>
    <t>Постановление администрации Покровского района №840 от 19.10.2022 г., Договор №27-ОY от 19.10.2022 г./Постановление администрации Покровского района №973 от 30 ноября 2022 г.</t>
  </si>
  <si>
    <t xml:space="preserve"> Постановление администрации Покровского района №587 от 26.07.2022, Договор №21-OY от 26.07.2022/Постановление администрации Покровского района №828 от 17 ноября 2022 г.</t>
  </si>
  <si>
    <t xml:space="preserve"> Постановление администрации Покровского района №669 от 24.08.2022, Договор №22-OY от 24.08.2022/ Постановление администрации Покровского района №828 от 17 ноября 2022 г.</t>
  </si>
  <si>
    <t>Постановление администрации Покровского района №708 от 08.09.2022 г., Договор №23-ОY от 08.09.2022 г./ Постановление администрации Покровского района №828 от 17 ноября 2022 г.</t>
  </si>
  <si>
    <t>588,108</t>
  </si>
  <si>
    <t>Генератор бензиновый Дензел 7900 6,5 кВТ</t>
  </si>
  <si>
    <t>Постановление администрации Покровского района №9 от 11 января 2023 г.</t>
  </si>
  <si>
    <t>Постановление администрации Покровского района №6 от 11.01.2022</t>
  </si>
  <si>
    <t>Постановление администрации Покровского района №7 от 11.01.2023 г.</t>
  </si>
  <si>
    <t>73,875+A373:I393</t>
  </si>
  <si>
    <t>Постановление администрации Покровского района №8 от 11.01.2023 г.</t>
  </si>
  <si>
    <t>Постановление администрации Покровского района № 10 от 11.01.2023 г</t>
  </si>
  <si>
    <t>Постановление администрации Покровского района №11 от 11.01.2023 г.</t>
  </si>
  <si>
    <t>п.Покровское, ул.Парковая, д.25а, кв.25а  57:18:0070502:202</t>
  </si>
  <si>
    <t>36,1 кв.м.</t>
  </si>
  <si>
    <t xml:space="preserve">Муниципальный контракт  № 063/2022 от 23.12.2022, Акт приема-передачи к муниципальному контракту от 26.12.2022 г. </t>
  </si>
  <si>
    <t>п.Покровское, ул.Парковая, д.25а, кв.25а  57:18:0070502:200</t>
  </si>
  <si>
    <t>Муниципальный контракт  № 062/2022 от 23.12.2022</t>
  </si>
  <si>
    <t>п.Покровское, ул.Парковая, д.23,   57:18:0070502:199</t>
  </si>
  <si>
    <t>36,6 кв.м.</t>
  </si>
  <si>
    <t xml:space="preserve">Муниципальный контракт  № 061/2022 от 23.12.2022, Акт приема-передачи к муниципальному контракту №061-2022 от 26.12.2022 г. </t>
  </si>
  <si>
    <t>п.Покровское, ул.Парковая, д.25,   57:18:0070502:198</t>
  </si>
  <si>
    <t>36,4 кв.м.</t>
  </si>
  <si>
    <t>Муниципальный контракт  № 060/2022 от 23.12.2022</t>
  </si>
  <si>
    <t>п.Покровское, ул.Парковая, д.23,   57:18:0070502:197</t>
  </si>
  <si>
    <t xml:space="preserve">Муниципальный контракт  № 059/2022 от 23.12.2022, Акт приема-передачи к муниципальному контракту №059/2022 от 26.12.2022 г. </t>
  </si>
  <si>
    <t>п.Покровское, ул.Парковая, д.23,   57:18:0070502:196</t>
  </si>
  <si>
    <t xml:space="preserve">Муниципальный контракт  № 058/2022 от 23.12.2022, Акт приема-передачи к муниципальному контракту №058/2022 от 26.12.2022 г. </t>
  </si>
  <si>
    <t>п.Покровское, ул.Парковая, д.25,   57:18:0070502:195</t>
  </si>
  <si>
    <t>Муниципальный контракт  № 057/2022 от 23.12.2022</t>
  </si>
  <si>
    <t>п.Покровское, ул.Парковая, д.25,   57:18:0070502:193</t>
  </si>
  <si>
    <t>Муниципальный контракт  № 055/2022 от 23.12.2022</t>
  </si>
  <si>
    <t>п.Покровское, ул.Парковая, д.23,   57:18:0070502:194</t>
  </si>
  <si>
    <t>Муниципальный контракт  № 056/2022 от 23.12.2022</t>
  </si>
  <si>
    <t>итого:</t>
  </si>
  <si>
    <t>18885,12</t>
  </si>
  <si>
    <t>39 кв.м.</t>
  </si>
  <si>
    <t>Покровский р-н, п.Покровское , ул. Советская, д.22, кв.12  57:18:0070106:126</t>
  </si>
  <si>
    <t>Муниципальный контракт №044/2022 от 01.11.2022</t>
  </si>
  <si>
    <t>Отвал коммунальный гидроповоротный МКО-4ПГ</t>
  </si>
  <si>
    <t>Постановление администрации Покровского района №1105 от 30.12.2022 г. Договор о закреплении муниципального движимого имущества Покровского района №55-ОУ от 30.12.2022 г.</t>
  </si>
  <si>
    <t>Насос скважинный 4"95 PR8 N23, электродвиг. Р 4055-4кВт, 3х380В</t>
  </si>
  <si>
    <t>Постановление администрации Покровского района №415 от 31.05.2022, Договор №9-ХВ от 31.05.2022</t>
  </si>
  <si>
    <t>Постановление администрации Покровского района №441 от 07.06.2022, Договор №10-ХВ от 07.06.2022</t>
  </si>
  <si>
    <t>Насос ЭЦВ-6-6,5,125 (380В)</t>
  </si>
  <si>
    <t>Насос ЭЦВ-6-16-140 (380В)</t>
  </si>
  <si>
    <t>Постановление Администрации Покровского района №66 от 01.02.2023 г</t>
  </si>
  <si>
    <t>Акт на установку от 09.02.2022</t>
  </si>
  <si>
    <t>Акт на установку от 10.02.2022</t>
  </si>
  <si>
    <t>Акт на установку от 01.04.2022</t>
  </si>
  <si>
    <t>Акт на установку от 04.03.2022</t>
  </si>
  <si>
    <t>Акт на установку от 05.03.2022</t>
  </si>
  <si>
    <t>Акт на установку от 13.06.2022</t>
  </si>
  <si>
    <t>Акт на установку от 14.05.2022</t>
  </si>
  <si>
    <t>Акт на установку от 04.05.2022</t>
  </si>
  <si>
    <t>Акт на установку от 12.05.2022</t>
  </si>
  <si>
    <t>Акт на установку от 13.09.2022</t>
  </si>
  <si>
    <t>Акт на установку от 19.09.2022</t>
  </si>
  <si>
    <t>Акт на установку от 22.09.2022</t>
  </si>
  <si>
    <t>Акт на установку от 14.09.2022</t>
  </si>
  <si>
    <t>Акт на установку от 28.09.2022</t>
  </si>
  <si>
    <t>Акт на установку от 18.10.2022</t>
  </si>
  <si>
    <t>Акт на установку от 15.09.2022</t>
  </si>
  <si>
    <t>Акт на установку от 12.12.2022</t>
  </si>
  <si>
    <t>Акт на установку от 16.09.2022</t>
  </si>
  <si>
    <t>Акт на установку от 14.10.2022</t>
  </si>
  <si>
    <t>Акт на установку от 09.10.2022</t>
  </si>
  <si>
    <t>Акт на установку от 15.10.2022</t>
  </si>
  <si>
    <t>Акт на установку от 22.12.2022</t>
  </si>
  <si>
    <t>списание от 12.04.2022</t>
  </si>
  <si>
    <t>28.03.2022</t>
  </si>
  <si>
    <t>Акт на установку от 29.12.2022</t>
  </si>
  <si>
    <t>Раздел 3. Сведения о муниципальных учреждениях и муниципальных предприятиях муниципального образования Покровский район Орловской области ( на 01.01.2023г.)</t>
  </si>
  <si>
    <t>(на 01.01.2023г.)</t>
  </si>
  <si>
    <t>РАЗДЕЛ 1. Сведения о муниципальном имуществе муниципального образования Покровский район Орловской области (на 01.01.2023г.)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</si>
</sst>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#,##0.0"/>
    <numFmt numFmtId="188" formatCode="0.000"/>
    <numFmt numFmtId="189" formatCode="0.00000"/>
    <numFmt numFmtId="190" formatCode="#,##0\ _₽"/>
    <numFmt numFmtId="191" formatCode="#,##0.00\ _₽"/>
    <numFmt numFmtId="192" formatCode="#,##0.000"/>
    <numFmt numFmtId="193" formatCode="[$-FC19]d\ mmmm\ yyyy\ &quot;г.&quot;"/>
    <numFmt numFmtId="194" formatCode="_-* #,##0.000\ &quot;₽&quot;_-;\-* #,##0.000\ &quot;₽&quot;_-;_-* &quot;-&quot;???\ &quot;₽&quot;_-;_-@_-"/>
    <numFmt numFmtId="195" formatCode="#,##0.000_ ;\-#,##0.000\ 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color indexed="53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0"/>
      <name val="Times New Roman"/>
      <family val="1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hair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/>
      <top style="thin">
        <color indexed="60"/>
      </top>
      <bottom style="thin"/>
    </border>
    <border>
      <left style="thin"/>
      <right style="thin"/>
      <top style="thin">
        <color indexed="60"/>
      </top>
      <bottom style="medium"/>
    </border>
    <border>
      <left style="thin">
        <color indexed="60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/>
      <right style="thin"/>
      <top style="thin"/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hair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/>
      <top>
        <color indexed="63"/>
      </top>
      <bottom>
        <color indexed="63"/>
      </bottom>
    </border>
    <border>
      <left style="thin">
        <color indexed="60"/>
      </left>
      <right style="thin"/>
      <top style="thin"/>
      <bottom style="thin">
        <color indexed="60"/>
      </bottom>
    </border>
    <border>
      <left style="hair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 style="hair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45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3" fillId="0" borderId="10" xfId="0" applyFont="1" applyBorder="1" applyAlignment="1">
      <alignment wrapText="1"/>
    </xf>
    <xf numFmtId="1" fontId="0" fillId="0" borderId="0" xfId="0" applyNumberForma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33" borderId="0" xfId="0" applyFill="1" applyAlignment="1">
      <alignment/>
    </xf>
    <xf numFmtId="0" fontId="8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4" fontId="5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188" fontId="5" fillId="0" borderId="10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14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right" wrapText="1"/>
    </xf>
    <xf numFmtId="14" fontId="5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wrapText="1"/>
    </xf>
    <xf numFmtId="0" fontId="5" fillId="0" borderId="0" xfId="0" applyFont="1" applyFill="1" applyAlignment="1">
      <alignment/>
    </xf>
    <xf numFmtId="188" fontId="5" fillId="0" borderId="10" xfId="0" applyNumberFormat="1" applyFont="1" applyFill="1" applyBorder="1" applyAlignment="1">
      <alignment wrapText="1"/>
    </xf>
    <xf numFmtId="188" fontId="5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right" wrapText="1"/>
    </xf>
    <xf numFmtId="188" fontId="8" fillId="0" borderId="10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8" fillId="0" borderId="10" xfId="0" applyFont="1" applyFill="1" applyBorder="1" applyAlignment="1">
      <alignment horizontal="center" wrapText="1"/>
    </xf>
    <xf numFmtId="188" fontId="8" fillId="0" borderId="10" xfId="0" applyNumberFormat="1" applyFont="1" applyFill="1" applyBorder="1" applyAlignment="1">
      <alignment wrapText="1"/>
    </xf>
    <xf numFmtId="14" fontId="8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1" fontId="7" fillId="0" borderId="1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188" fontId="7" fillId="0" borderId="10" xfId="0" applyNumberFormat="1" applyFont="1" applyFill="1" applyBorder="1" applyAlignment="1">
      <alignment wrapText="1"/>
    </xf>
    <xf numFmtId="0" fontId="5" fillId="0" borderId="13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wrapText="1"/>
    </xf>
    <xf numFmtId="188" fontId="11" fillId="0" borderId="10" xfId="0" applyNumberFormat="1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188" fontId="12" fillId="0" borderId="10" xfId="0" applyNumberFormat="1" applyFont="1" applyFill="1" applyBorder="1" applyAlignment="1">
      <alignment wrapText="1"/>
    </xf>
    <xf numFmtId="0" fontId="5" fillId="0" borderId="14" xfId="59" applyNumberFormat="1" applyFont="1" applyFill="1" applyBorder="1" applyAlignment="1">
      <alignment horizontal="left" vertical="top" wrapText="1"/>
      <protection/>
    </xf>
    <xf numFmtId="1" fontId="5" fillId="0" borderId="10" xfId="0" applyNumberFormat="1" applyFont="1" applyFill="1" applyBorder="1" applyAlignment="1">
      <alignment wrapText="1"/>
    </xf>
    <xf numFmtId="0" fontId="11" fillId="0" borderId="14" xfId="59" applyNumberFormat="1" applyFont="1" applyFill="1" applyBorder="1" applyAlignment="1">
      <alignment horizontal="left" vertical="top" wrapText="1"/>
      <protection/>
    </xf>
    <xf numFmtId="1" fontId="11" fillId="0" borderId="10" xfId="0" applyNumberFormat="1" applyFont="1" applyFill="1" applyBorder="1" applyAlignment="1">
      <alignment wrapText="1"/>
    </xf>
    <xf numFmtId="0" fontId="11" fillId="0" borderId="14" xfId="63" applyNumberFormat="1" applyFont="1" applyFill="1" applyBorder="1" applyAlignment="1">
      <alignment horizontal="left" vertical="top" wrapText="1"/>
      <protection/>
    </xf>
    <xf numFmtId="0" fontId="5" fillId="0" borderId="14" xfId="63" applyNumberFormat="1" applyFont="1" applyFill="1" applyBorder="1" applyAlignment="1">
      <alignment horizontal="left" vertical="top" wrapText="1"/>
      <protection/>
    </xf>
    <xf numFmtId="0" fontId="5" fillId="0" borderId="14" xfId="69" applyNumberFormat="1" applyFont="1" applyFill="1" applyBorder="1" applyAlignment="1">
      <alignment horizontal="left" vertical="top" wrapText="1"/>
      <protection/>
    </xf>
    <xf numFmtId="0" fontId="11" fillId="0" borderId="14" xfId="68" applyNumberFormat="1" applyFont="1" applyFill="1" applyBorder="1" applyAlignment="1">
      <alignment horizontal="left" vertical="top" wrapText="1"/>
      <protection/>
    </xf>
    <xf numFmtId="1" fontId="8" fillId="0" borderId="10" xfId="0" applyNumberFormat="1" applyFont="1" applyFill="1" applyBorder="1" applyAlignment="1">
      <alignment wrapText="1"/>
    </xf>
    <xf numFmtId="188" fontId="12" fillId="0" borderId="10" xfId="0" applyNumberFormat="1" applyFont="1" applyFill="1" applyBorder="1" applyAlignment="1">
      <alignment horizontal="right" wrapText="1"/>
    </xf>
    <xf numFmtId="0" fontId="5" fillId="0" borderId="14" xfId="55" applyNumberFormat="1" applyFont="1" applyFill="1" applyBorder="1" applyAlignment="1">
      <alignment horizontal="left" vertical="top" wrapText="1"/>
      <protection/>
    </xf>
    <xf numFmtId="0" fontId="5" fillId="0" borderId="14" xfId="66" applyNumberFormat="1" applyFont="1" applyFill="1" applyBorder="1" applyAlignment="1">
      <alignment horizontal="left" vertical="top" wrapText="1"/>
      <protection/>
    </xf>
    <xf numFmtId="0" fontId="5" fillId="0" borderId="14" xfId="65" applyNumberFormat="1" applyFont="1" applyFill="1" applyBorder="1" applyAlignment="1">
      <alignment horizontal="left" vertical="top" wrapText="1"/>
      <protection/>
    </xf>
    <xf numFmtId="0" fontId="5" fillId="0" borderId="14" xfId="58" applyNumberFormat="1" applyFont="1" applyFill="1" applyBorder="1" applyAlignment="1">
      <alignment horizontal="left" vertical="top" wrapText="1"/>
      <protection/>
    </xf>
    <xf numFmtId="0" fontId="5" fillId="0" borderId="10" xfId="0" applyFont="1" applyFill="1" applyBorder="1" applyAlignment="1">
      <alignment horizontal="left" wrapText="1"/>
    </xf>
    <xf numFmtId="14" fontId="5" fillId="0" borderId="10" xfId="0" applyNumberFormat="1" applyFont="1" applyFill="1" applyBorder="1" applyAlignment="1">
      <alignment horizontal="left" wrapText="1"/>
    </xf>
    <xf numFmtId="0" fontId="5" fillId="0" borderId="10" xfId="58" applyNumberFormat="1" applyFont="1" applyFill="1" applyBorder="1" applyAlignment="1">
      <alignment horizontal="left" vertical="top" wrapText="1"/>
      <protection/>
    </xf>
    <xf numFmtId="0" fontId="8" fillId="0" borderId="14" xfId="54" applyNumberFormat="1" applyFont="1" applyFill="1" applyBorder="1" applyAlignment="1">
      <alignment horizontal="left" vertical="top" wrapText="1"/>
      <protection/>
    </xf>
    <xf numFmtId="0" fontId="5" fillId="0" borderId="14" xfId="71" applyNumberFormat="1" applyFont="1" applyFill="1" applyBorder="1" applyAlignment="1">
      <alignment horizontal="left" vertical="top" wrapText="1"/>
      <protection/>
    </xf>
    <xf numFmtId="0" fontId="5" fillId="0" borderId="10" xfId="71" applyNumberFormat="1" applyFont="1" applyFill="1" applyBorder="1" applyAlignment="1">
      <alignment horizontal="left" vertical="top" wrapText="1"/>
      <protection/>
    </xf>
    <xf numFmtId="188" fontId="8" fillId="0" borderId="10" xfId="0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188" fontId="5" fillId="0" borderId="11" xfId="0" applyNumberFormat="1" applyFont="1" applyFill="1" applyBorder="1" applyAlignment="1">
      <alignment horizontal="center" wrapText="1"/>
    </xf>
    <xf numFmtId="188" fontId="5" fillId="0" borderId="15" xfId="59" applyNumberFormat="1" applyFont="1" applyFill="1" applyBorder="1" applyAlignment="1">
      <alignment horizontal="right" vertical="top" wrapText="1"/>
      <protection/>
    </xf>
    <xf numFmtId="188" fontId="11" fillId="0" borderId="15" xfId="59" applyNumberFormat="1" applyFont="1" applyFill="1" applyBorder="1" applyAlignment="1">
      <alignment horizontal="right" vertical="top" wrapText="1"/>
      <protection/>
    </xf>
    <xf numFmtId="188" fontId="5" fillId="0" borderId="16" xfId="59" applyNumberFormat="1" applyFont="1" applyFill="1" applyBorder="1" applyAlignment="1">
      <alignment horizontal="right" vertical="top" wrapText="1"/>
      <protection/>
    </xf>
    <xf numFmtId="188" fontId="5" fillId="0" borderId="17" xfId="59" applyNumberFormat="1" applyFont="1" applyFill="1" applyBorder="1" applyAlignment="1">
      <alignment horizontal="right" vertical="top" wrapText="1"/>
      <protection/>
    </xf>
    <xf numFmtId="188" fontId="5" fillId="0" borderId="18" xfId="59" applyNumberFormat="1" applyFont="1" applyFill="1" applyBorder="1" applyAlignment="1">
      <alignment horizontal="right" vertical="top" wrapText="1"/>
      <protection/>
    </xf>
    <xf numFmtId="188" fontId="5" fillId="0" borderId="19" xfId="59" applyNumberFormat="1" applyFont="1" applyFill="1" applyBorder="1" applyAlignment="1">
      <alignment horizontal="right" vertical="top" wrapText="1"/>
      <protection/>
    </xf>
    <xf numFmtId="188" fontId="5" fillId="0" borderId="13" xfId="59" applyNumberFormat="1" applyFont="1" applyFill="1" applyBorder="1" applyAlignment="1">
      <alignment horizontal="right" vertical="top" wrapText="1"/>
      <protection/>
    </xf>
    <xf numFmtId="188" fontId="5" fillId="0" borderId="20" xfId="59" applyNumberFormat="1" applyFont="1" applyFill="1" applyBorder="1" applyAlignment="1">
      <alignment horizontal="right" vertical="top" wrapText="1"/>
      <protection/>
    </xf>
    <xf numFmtId="188" fontId="11" fillId="0" borderId="15" xfId="63" applyNumberFormat="1" applyFont="1" applyFill="1" applyBorder="1" applyAlignment="1">
      <alignment horizontal="right" vertical="top" wrapText="1"/>
      <protection/>
    </xf>
    <xf numFmtId="188" fontId="5" fillId="0" borderId="15" xfId="63" applyNumberFormat="1" applyFont="1" applyFill="1" applyBorder="1" applyAlignment="1">
      <alignment horizontal="right" vertical="top" wrapText="1"/>
      <protection/>
    </xf>
    <xf numFmtId="188" fontId="5" fillId="0" borderId="15" xfId="69" applyNumberFormat="1" applyFont="1" applyFill="1" applyBorder="1" applyAlignment="1">
      <alignment horizontal="right" vertical="top" wrapText="1"/>
      <protection/>
    </xf>
    <xf numFmtId="188" fontId="11" fillId="0" borderId="15" xfId="68" applyNumberFormat="1" applyFont="1" applyFill="1" applyBorder="1" applyAlignment="1">
      <alignment horizontal="right" vertical="top" wrapText="1"/>
      <protection/>
    </xf>
    <xf numFmtId="188" fontId="5" fillId="0" borderId="15" xfId="66" applyNumberFormat="1" applyFont="1" applyFill="1" applyBorder="1" applyAlignment="1">
      <alignment horizontal="right" vertical="top" wrapText="1"/>
      <protection/>
    </xf>
    <xf numFmtId="188" fontId="5" fillId="0" borderId="15" xfId="65" applyNumberFormat="1" applyFont="1" applyFill="1" applyBorder="1" applyAlignment="1">
      <alignment horizontal="right" vertical="top" wrapText="1"/>
      <protection/>
    </xf>
    <xf numFmtId="188" fontId="5" fillId="0" borderId="15" xfId="58" applyNumberFormat="1" applyFont="1" applyFill="1" applyBorder="1" applyAlignment="1">
      <alignment horizontal="right" vertical="top" wrapText="1"/>
      <protection/>
    </xf>
    <xf numFmtId="188" fontId="5" fillId="0" borderId="13" xfId="58" applyNumberFormat="1" applyFont="1" applyFill="1" applyBorder="1" applyAlignment="1">
      <alignment horizontal="right" vertical="top" wrapText="1"/>
      <protection/>
    </xf>
    <xf numFmtId="4" fontId="5" fillId="0" borderId="0" xfId="54" applyNumberFormat="1" applyFont="1" applyFill="1" applyBorder="1" applyAlignment="1">
      <alignment horizontal="right" vertical="top" wrapText="1"/>
      <protection/>
    </xf>
    <xf numFmtId="188" fontId="8" fillId="0" borderId="15" xfId="54" applyNumberFormat="1" applyFont="1" applyFill="1" applyBorder="1" applyAlignment="1">
      <alignment horizontal="right" vertical="top" wrapText="1"/>
      <protection/>
    </xf>
    <xf numFmtId="188" fontId="5" fillId="0" borderId="15" xfId="71" applyNumberFormat="1" applyFont="1" applyFill="1" applyBorder="1" applyAlignment="1">
      <alignment horizontal="right" vertical="top" wrapText="1"/>
      <protection/>
    </xf>
    <xf numFmtId="188" fontId="5" fillId="0" borderId="10" xfId="71" applyNumberFormat="1" applyFont="1" applyFill="1" applyBorder="1" applyAlignment="1">
      <alignment horizontal="right" vertical="top" wrapText="1"/>
      <protection/>
    </xf>
    <xf numFmtId="0" fontId="13" fillId="0" borderId="1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wrapText="1"/>
    </xf>
    <xf numFmtId="188" fontId="2" fillId="0" borderId="10" xfId="0" applyNumberFormat="1" applyFont="1" applyFill="1" applyBorder="1" applyAlignment="1">
      <alignment wrapText="1"/>
    </xf>
    <xf numFmtId="1" fontId="2" fillId="0" borderId="10" xfId="0" applyNumberFormat="1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1" fontId="2" fillId="0" borderId="10" xfId="0" applyNumberFormat="1" applyFont="1" applyFill="1" applyBorder="1" applyAlignment="1">
      <alignment wrapText="1"/>
    </xf>
    <xf numFmtId="188" fontId="2" fillId="0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11" fillId="0" borderId="13" xfId="0" applyFont="1" applyFill="1" applyBorder="1" applyAlignment="1">
      <alignment horizontal="center" wrapText="1"/>
    </xf>
    <xf numFmtId="14" fontId="11" fillId="0" borderId="10" xfId="0" applyNumberFormat="1" applyFont="1" applyFill="1" applyBorder="1" applyAlignment="1">
      <alignment horizontal="right" wrapText="1"/>
    </xf>
    <xf numFmtId="0" fontId="11" fillId="0" borderId="13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188" fontId="5" fillId="0" borderId="10" xfId="59" applyNumberFormat="1" applyFont="1" applyFill="1" applyBorder="1" applyAlignment="1">
      <alignment horizontal="right" vertical="top" wrapText="1"/>
      <protection/>
    </xf>
    <xf numFmtId="0" fontId="15" fillId="0" borderId="10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wrapText="1"/>
    </xf>
    <xf numFmtId="14" fontId="5" fillId="3" borderId="10" xfId="0" applyNumberFormat="1" applyFont="1" applyFill="1" applyBorder="1" applyAlignment="1">
      <alignment wrapText="1"/>
    </xf>
    <xf numFmtId="0" fontId="0" fillId="34" borderId="0" xfId="0" applyFill="1" applyAlignment="1">
      <alignment/>
    </xf>
    <xf numFmtId="188" fontId="12" fillId="0" borderId="21" xfId="61" applyNumberFormat="1" applyFont="1" applyFill="1" applyBorder="1" applyAlignment="1">
      <alignment horizontal="right" vertical="top" wrapText="1"/>
      <protection/>
    </xf>
    <xf numFmtId="49" fontId="56" fillId="34" borderId="12" xfId="0" applyNumberFormat="1" applyFont="1" applyFill="1" applyBorder="1" applyAlignment="1">
      <alignment wrapText="1"/>
    </xf>
    <xf numFmtId="49" fontId="5" fillId="34" borderId="10" xfId="0" applyNumberFormat="1" applyFont="1" applyFill="1" applyBorder="1" applyAlignment="1">
      <alignment wrapText="1"/>
    </xf>
    <xf numFmtId="188" fontId="5" fillId="34" borderId="10" xfId="0" applyNumberFormat="1" applyFont="1" applyFill="1" applyBorder="1" applyAlignment="1">
      <alignment horizontal="center" wrapText="1"/>
    </xf>
    <xf numFmtId="188" fontId="8" fillId="34" borderId="10" xfId="0" applyNumberFormat="1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14" fontId="5" fillId="34" borderId="10" xfId="0" applyNumberFormat="1" applyFont="1" applyFill="1" applyBorder="1" applyAlignment="1">
      <alignment horizontal="center" wrapText="1"/>
    </xf>
    <xf numFmtId="0" fontId="0" fillId="34" borderId="0" xfId="0" applyFill="1" applyBorder="1" applyAlignment="1">
      <alignment wrapText="1"/>
    </xf>
    <xf numFmtId="0" fontId="5" fillId="0" borderId="22" xfId="0" applyFont="1" applyFill="1" applyBorder="1" applyAlignment="1">
      <alignment wrapText="1"/>
    </xf>
    <xf numFmtId="0" fontId="8" fillId="0" borderId="23" xfId="68" applyNumberFormat="1" applyFont="1" applyFill="1" applyBorder="1" applyAlignment="1">
      <alignment horizontal="left" vertical="top" wrapText="1"/>
      <protection/>
    </xf>
    <xf numFmtId="188" fontId="12" fillId="0" borderId="24" xfId="68" applyNumberFormat="1" applyFont="1" applyFill="1" applyBorder="1" applyAlignment="1">
      <alignment horizontal="right" vertical="top" wrapText="1"/>
      <protection/>
    </xf>
    <xf numFmtId="14" fontId="8" fillId="0" borderId="22" xfId="0" applyNumberFormat="1" applyFont="1" applyFill="1" applyBorder="1" applyAlignment="1">
      <alignment wrapText="1"/>
    </xf>
    <xf numFmtId="0" fontId="8" fillId="0" borderId="22" xfId="0" applyFont="1" applyFill="1" applyBorder="1" applyAlignment="1">
      <alignment wrapText="1"/>
    </xf>
    <xf numFmtId="0" fontId="12" fillId="0" borderId="22" xfId="0" applyFont="1" applyFill="1" applyBorder="1" applyAlignment="1">
      <alignment wrapText="1"/>
    </xf>
    <xf numFmtId="0" fontId="8" fillId="0" borderId="10" xfId="68" applyNumberFormat="1" applyFont="1" applyFill="1" applyBorder="1" applyAlignment="1">
      <alignment horizontal="left" vertical="top" wrapText="1"/>
      <protection/>
    </xf>
    <xf numFmtId="188" fontId="12" fillId="0" borderId="10" xfId="68" applyNumberFormat="1" applyFont="1" applyFill="1" applyBorder="1" applyAlignment="1">
      <alignment horizontal="right" vertical="top" wrapText="1"/>
      <protection/>
    </xf>
    <xf numFmtId="0" fontId="11" fillId="0" borderId="10" xfId="0" applyFont="1" applyFill="1" applyBorder="1" applyAlignment="1">
      <alignment horizontal="right" wrapText="1"/>
    </xf>
    <xf numFmtId="0" fontId="8" fillId="0" borderId="25" xfId="61" applyNumberFormat="1" applyFont="1" applyFill="1" applyBorder="1" applyAlignment="1">
      <alignment horizontal="left" vertical="top" wrapText="1"/>
      <protection/>
    </xf>
    <xf numFmtId="0" fontId="5" fillId="34" borderId="10" xfId="0" applyFont="1" applyFill="1" applyBorder="1" applyAlignment="1">
      <alignment wrapText="1"/>
    </xf>
    <xf numFmtId="14" fontId="5" fillId="34" borderId="10" xfId="0" applyNumberFormat="1" applyFont="1" applyFill="1" applyBorder="1" applyAlignment="1">
      <alignment horizontal="right" wrapText="1"/>
    </xf>
    <xf numFmtId="49" fontId="5" fillId="34" borderId="10" xfId="0" applyNumberFormat="1" applyFont="1" applyFill="1" applyBorder="1" applyAlignment="1">
      <alignment horizontal="right" wrapText="1"/>
    </xf>
    <xf numFmtId="188" fontId="5" fillId="34" borderId="10" xfId="0" applyNumberFormat="1" applyFont="1" applyFill="1" applyBorder="1" applyAlignment="1">
      <alignment wrapText="1"/>
    </xf>
    <xf numFmtId="0" fontId="5" fillId="34" borderId="10" xfId="0" applyFont="1" applyFill="1" applyBorder="1" applyAlignment="1">
      <alignment/>
    </xf>
    <xf numFmtId="0" fontId="5" fillId="34" borderId="10" xfId="0" applyNumberFormat="1" applyFont="1" applyFill="1" applyBorder="1" applyAlignment="1">
      <alignment wrapText="1"/>
    </xf>
    <xf numFmtId="0" fontId="5" fillId="34" borderId="10" xfId="0" applyFont="1" applyFill="1" applyBorder="1" applyAlignment="1">
      <alignment horizontal="right" wrapText="1"/>
    </xf>
    <xf numFmtId="14" fontId="5" fillId="34" borderId="10" xfId="0" applyNumberFormat="1" applyFont="1" applyFill="1" applyBorder="1" applyAlignment="1">
      <alignment wrapText="1"/>
    </xf>
    <xf numFmtId="188" fontId="0" fillId="34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wrapText="1"/>
    </xf>
    <xf numFmtId="188" fontId="0" fillId="34" borderId="26" xfId="0" applyNumberFormat="1" applyFont="1" applyFill="1" applyBorder="1" applyAlignment="1">
      <alignment wrapText="1"/>
    </xf>
    <xf numFmtId="14" fontId="0" fillId="34" borderId="10" xfId="0" applyNumberFormat="1" applyFont="1" applyFill="1" applyBorder="1" applyAlignment="1">
      <alignment wrapText="1"/>
    </xf>
    <xf numFmtId="188" fontId="1" fillId="34" borderId="10" xfId="0" applyNumberFormat="1" applyFont="1" applyFill="1" applyBorder="1" applyAlignment="1">
      <alignment wrapText="1"/>
    </xf>
    <xf numFmtId="2" fontId="5" fillId="34" borderId="10" xfId="0" applyNumberFormat="1" applyFont="1" applyFill="1" applyBorder="1" applyAlignment="1">
      <alignment horizontal="left" wrapText="1"/>
    </xf>
    <xf numFmtId="0" fontId="5" fillId="34" borderId="10" xfId="0" applyNumberFormat="1" applyFont="1" applyFill="1" applyBorder="1" applyAlignment="1">
      <alignment horizontal="left" wrapText="1"/>
    </xf>
    <xf numFmtId="49" fontId="5" fillId="34" borderId="12" xfId="0" applyNumberFormat="1" applyFont="1" applyFill="1" applyBorder="1" applyAlignment="1">
      <alignment wrapText="1"/>
    </xf>
    <xf numFmtId="49" fontId="5" fillId="34" borderId="11" xfId="0" applyNumberFormat="1" applyFont="1" applyFill="1" applyBorder="1" applyAlignment="1">
      <alignment wrapText="1"/>
    </xf>
    <xf numFmtId="49" fontId="5" fillId="34" borderId="10" xfId="0" applyNumberFormat="1" applyFont="1" applyFill="1" applyBorder="1" applyAlignment="1">
      <alignment horizontal="center" wrapText="1"/>
    </xf>
    <xf numFmtId="2" fontId="8" fillId="34" borderId="10" xfId="0" applyNumberFormat="1" applyFont="1" applyFill="1" applyBorder="1" applyAlignment="1">
      <alignment wrapText="1"/>
    </xf>
    <xf numFmtId="2" fontId="5" fillId="34" borderId="10" xfId="0" applyNumberFormat="1" applyFont="1" applyFill="1" applyBorder="1" applyAlignment="1">
      <alignment wrapText="1"/>
    </xf>
    <xf numFmtId="49" fontId="8" fillId="34" borderId="10" xfId="0" applyNumberFormat="1" applyFont="1" applyFill="1" applyBorder="1" applyAlignment="1">
      <alignment horizontal="right" wrapText="1"/>
    </xf>
    <xf numFmtId="49" fontId="8" fillId="34" borderId="10" xfId="0" applyNumberFormat="1" applyFont="1" applyFill="1" applyBorder="1" applyAlignment="1">
      <alignment horizontal="center" wrapText="1"/>
    </xf>
    <xf numFmtId="188" fontId="5" fillId="34" borderId="10" xfId="0" applyNumberFormat="1" applyFont="1" applyFill="1" applyBorder="1" applyAlignment="1">
      <alignment horizontal="right" wrapText="1"/>
    </xf>
    <xf numFmtId="49" fontId="8" fillId="34" borderId="10" xfId="0" applyNumberFormat="1" applyFont="1" applyFill="1" applyBorder="1" applyAlignment="1">
      <alignment wrapText="1"/>
    </xf>
    <xf numFmtId="0" fontId="8" fillId="34" borderId="10" xfId="0" applyFont="1" applyFill="1" applyBorder="1" applyAlignment="1">
      <alignment wrapText="1"/>
    </xf>
    <xf numFmtId="188" fontId="8" fillId="34" borderId="10" xfId="0" applyNumberFormat="1" applyFont="1" applyFill="1" applyBorder="1" applyAlignment="1">
      <alignment wrapText="1"/>
    </xf>
    <xf numFmtId="0" fontId="9" fillId="34" borderId="10" xfId="0" applyFont="1" applyFill="1" applyBorder="1" applyAlignment="1">
      <alignment/>
    </xf>
    <xf numFmtId="188" fontId="9" fillId="34" borderId="10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/>
    </xf>
    <xf numFmtId="49" fontId="8" fillId="34" borderId="12" xfId="0" applyNumberFormat="1" applyFont="1" applyFill="1" applyBorder="1" applyAlignment="1">
      <alignment horizontal="center" wrapText="1"/>
    </xf>
    <xf numFmtId="49" fontId="8" fillId="34" borderId="11" xfId="0" applyNumberFormat="1" applyFont="1" applyFill="1" applyBorder="1" applyAlignment="1">
      <alignment horizontal="center" wrapText="1"/>
    </xf>
    <xf numFmtId="49" fontId="8" fillId="34" borderId="13" xfId="0" applyNumberFormat="1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center" wrapText="1"/>
    </xf>
    <xf numFmtId="0" fontId="15" fillId="34" borderId="10" xfId="0" applyFont="1" applyFill="1" applyBorder="1" applyAlignment="1">
      <alignment horizontal="center" wrapText="1"/>
    </xf>
    <xf numFmtId="0" fontId="5" fillId="34" borderId="14" xfId="59" applyNumberFormat="1" applyFont="1" applyFill="1" applyBorder="1" applyAlignment="1">
      <alignment horizontal="left" vertical="top" wrapText="1"/>
      <protection/>
    </xf>
    <xf numFmtId="188" fontId="5" fillId="34" borderId="13" xfId="59" applyNumberFormat="1" applyFont="1" applyFill="1" applyBorder="1" applyAlignment="1">
      <alignment horizontal="right" vertical="top" wrapText="1"/>
      <protection/>
    </xf>
    <xf numFmtId="188" fontId="5" fillId="34" borderId="20" xfId="59" applyNumberFormat="1" applyFont="1" applyFill="1" applyBorder="1" applyAlignment="1">
      <alignment horizontal="right" vertical="top" wrapText="1"/>
      <protection/>
    </xf>
    <xf numFmtId="0" fontId="11" fillId="34" borderId="10" xfId="0" applyFont="1" applyFill="1" applyBorder="1" applyAlignment="1">
      <alignment wrapText="1"/>
    </xf>
    <xf numFmtId="0" fontId="5" fillId="34" borderId="14" xfId="56" applyNumberFormat="1" applyFont="1" applyFill="1" applyBorder="1" applyAlignment="1">
      <alignment horizontal="left" vertical="top" wrapText="1"/>
      <protection/>
    </xf>
    <xf numFmtId="0" fontId="11" fillId="34" borderId="14" xfId="56" applyNumberFormat="1" applyFont="1" applyFill="1" applyBorder="1" applyAlignment="1">
      <alignment horizontal="left" vertical="top" wrapText="1"/>
      <protection/>
    </xf>
    <xf numFmtId="188" fontId="11" fillId="34" borderId="10" xfId="0" applyNumberFormat="1" applyFont="1" applyFill="1" applyBorder="1" applyAlignment="1">
      <alignment wrapText="1"/>
    </xf>
    <xf numFmtId="1" fontId="5" fillId="34" borderId="10" xfId="0" applyNumberFormat="1" applyFont="1" applyFill="1" applyBorder="1" applyAlignment="1">
      <alignment wrapText="1"/>
    </xf>
    <xf numFmtId="0" fontId="5" fillId="34" borderId="14" xfId="57" applyNumberFormat="1" applyFont="1" applyFill="1" applyBorder="1" applyAlignment="1">
      <alignment horizontal="left" vertical="top" wrapText="1"/>
      <protection/>
    </xf>
    <xf numFmtId="188" fontId="5" fillId="34" borderId="15" xfId="57" applyNumberFormat="1" applyFont="1" applyFill="1" applyBorder="1" applyAlignment="1">
      <alignment horizontal="right" vertical="top" wrapText="1"/>
      <protection/>
    </xf>
    <xf numFmtId="0" fontId="5" fillId="34" borderId="22" xfId="0" applyFont="1" applyFill="1" applyBorder="1" applyAlignment="1">
      <alignment wrapText="1"/>
    </xf>
    <xf numFmtId="188" fontId="5" fillId="34" borderId="27" xfId="0" applyNumberFormat="1" applyFont="1" applyFill="1" applyBorder="1" applyAlignment="1">
      <alignment wrapText="1"/>
    </xf>
    <xf numFmtId="0" fontId="5" fillId="34" borderId="26" xfId="0" applyFont="1" applyFill="1" applyBorder="1" applyAlignment="1">
      <alignment wrapText="1"/>
    </xf>
    <xf numFmtId="0" fontId="8" fillId="34" borderId="28" xfId="57" applyNumberFormat="1" applyFont="1" applyFill="1" applyBorder="1" applyAlignment="1">
      <alignment horizontal="left" vertical="top" wrapText="1"/>
      <protection/>
    </xf>
    <xf numFmtId="188" fontId="8" fillId="34" borderId="29" xfId="57" applyNumberFormat="1" applyFont="1" applyFill="1" applyBorder="1" applyAlignment="1">
      <alignment horizontal="right" vertical="top" wrapText="1"/>
      <protection/>
    </xf>
    <xf numFmtId="0" fontId="8" fillId="34" borderId="10" xfId="57" applyNumberFormat="1" applyFont="1" applyFill="1" applyBorder="1" applyAlignment="1">
      <alignment horizontal="left" vertical="top" wrapText="1"/>
      <protection/>
    </xf>
    <xf numFmtId="188" fontId="8" fillId="34" borderId="10" xfId="57" applyNumberFormat="1" applyFont="1" applyFill="1" applyBorder="1" applyAlignment="1">
      <alignment horizontal="right" vertical="top" wrapText="1"/>
      <protection/>
    </xf>
    <xf numFmtId="0" fontId="11" fillId="34" borderId="14" xfId="68" applyNumberFormat="1" applyFont="1" applyFill="1" applyBorder="1" applyAlignment="1">
      <alignment horizontal="left" vertical="top" wrapText="1"/>
      <protection/>
    </xf>
    <xf numFmtId="188" fontId="11" fillId="34" borderId="15" xfId="68" applyNumberFormat="1" applyFont="1" applyFill="1" applyBorder="1" applyAlignment="1">
      <alignment horizontal="right" vertical="top" wrapText="1"/>
      <protection/>
    </xf>
    <xf numFmtId="14" fontId="11" fillId="34" borderId="10" xfId="0" applyNumberFormat="1" applyFont="1" applyFill="1" applyBorder="1" applyAlignment="1">
      <alignment horizontal="right" wrapText="1"/>
    </xf>
    <xf numFmtId="0" fontId="5" fillId="34" borderId="14" xfId="68" applyNumberFormat="1" applyFont="1" applyFill="1" applyBorder="1" applyAlignment="1">
      <alignment horizontal="left" vertical="top" wrapText="1"/>
      <protection/>
    </xf>
    <xf numFmtId="192" fontId="5" fillId="34" borderId="15" xfId="68" applyNumberFormat="1" applyFont="1" applyFill="1" applyBorder="1" applyAlignment="1">
      <alignment horizontal="center" wrapText="1"/>
      <protection/>
    </xf>
    <xf numFmtId="192" fontId="5" fillId="34" borderId="15" xfId="68" applyNumberFormat="1" applyFont="1" applyFill="1" applyBorder="1" applyAlignment="1">
      <alignment horizontal="right" vertical="top" wrapText="1"/>
      <protection/>
    </xf>
    <xf numFmtId="0" fontId="5" fillId="34" borderId="14" xfId="67" applyNumberFormat="1" applyFont="1" applyFill="1" applyBorder="1" applyAlignment="1">
      <alignment horizontal="left" vertical="top" wrapText="1"/>
      <protection/>
    </xf>
    <xf numFmtId="192" fontId="5" fillId="34" borderId="15" xfId="65" applyNumberFormat="1" applyFont="1" applyFill="1" applyBorder="1" applyAlignment="1">
      <alignment horizontal="center" wrapText="1"/>
      <protection/>
    </xf>
    <xf numFmtId="192" fontId="5" fillId="34" borderId="15" xfId="65" applyNumberFormat="1" applyFont="1" applyFill="1" applyBorder="1" applyAlignment="1">
      <alignment horizontal="right" vertical="top" wrapText="1"/>
      <protection/>
    </xf>
    <xf numFmtId="14" fontId="5" fillId="34" borderId="10" xfId="0" applyNumberFormat="1" applyFont="1" applyFill="1" applyBorder="1" applyAlignment="1">
      <alignment horizontal="left" wrapText="1"/>
    </xf>
    <xf numFmtId="0" fontId="8" fillId="34" borderId="14" xfId="67" applyNumberFormat="1" applyFont="1" applyFill="1" applyBorder="1" applyAlignment="1">
      <alignment horizontal="left" vertical="top" wrapText="1"/>
      <protection/>
    </xf>
    <xf numFmtId="192" fontId="12" fillId="34" borderId="15" xfId="65" applyNumberFormat="1" applyFont="1" applyFill="1" applyBorder="1" applyAlignment="1">
      <alignment horizontal="right" vertical="top" wrapText="1"/>
      <protection/>
    </xf>
    <xf numFmtId="14" fontId="12" fillId="34" borderId="10" xfId="0" applyNumberFormat="1" applyFont="1" applyFill="1" applyBorder="1" applyAlignment="1">
      <alignment wrapText="1"/>
    </xf>
    <xf numFmtId="0" fontId="11" fillId="34" borderId="14" xfId="54" applyNumberFormat="1" applyFont="1" applyFill="1" applyBorder="1" applyAlignment="1">
      <alignment horizontal="left" vertical="top" wrapText="1"/>
      <protection/>
    </xf>
    <xf numFmtId="4" fontId="11" fillId="34" borderId="15" xfId="54" applyNumberFormat="1" applyFont="1" applyFill="1" applyBorder="1" applyAlignment="1">
      <alignment horizontal="right" vertical="top" wrapText="1"/>
      <protection/>
    </xf>
    <xf numFmtId="0" fontId="11" fillId="34" borderId="22" xfId="0" applyFont="1" applyFill="1" applyBorder="1" applyAlignment="1">
      <alignment wrapText="1"/>
    </xf>
    <xf numFmtId="0" fontId="11" fillId="34" borderId="23" xfId="54" applyNumberFormat="1" applyFont="1" applyFill="1" applyBorder="1" applyAlignment="1">
      <alignment horizontal="left" vertical="top" wrapText="1"/>
      <protection/>
    </xf>
    <xf numFmtId="4" fontId="11" fillId="34" borderId="24" xfId="54" applyNumberFormat="1" applyFont="1" applyFill="1" applyBorder="1" applyAlignment="1">
      <alignment horizontal="right" vertical="top" wrapText="1"/>
      <protection/>
    </xf>
    <xf numFmtId="4" fontId="11" fillId="34" borderId="10" xfId="54" applyNumberFormat="1" applyFont="1" applyFill="1" applyBorder="1" applyAlignment="1">
      <alignment horizontal="right" vertical="top" wrapText="1"/>
      <protection/>
    </xf>
    <xf numFmtId="14" fontId="11" fillId="34" borderId="10" xfId="0" applyNumberFormat="1" applyFont="1" applyFill="1" applyBorder="1" applyAlignment="1">
      <alignment wrapText="1"/>
    </xf>
    <xf numFmtId="0" fontId="11" fillId="34" borderId="20" xfId="0" applyFont="1" applyFill="1" applyBorder="1" applyAlignment="1">
      <alignment wrapText="1"/>
    </xf>
    <xf numFmtId="0" fontId="5" fillId="34" borderId="20" xfId="0" applyFont="1" applyFill="1" applyBorder="1" applyAlignment="1">
      <alignment horizontal="center" wrapText="1"/>
    </xf>
    <xf numFmtId="4" fontId="11" fillId="34" borderId="20" xfId="54" applyNumberFormat="1" applyFont="1" applyFill="1" applyBorder="1" applyAlignment="1">
      <alignment horizontal="right" vertical="top" wrapText="1"/>
      <protection/>
    </xf>
    <xf numFmtId="14" fontId="11" fillId="34" borderId="20" xfId="0" applyNumberFormat="1" applyFont="1" applyFill="1" applyBorder="1" applyAlignment="1">
      <alignment wrapText="1"/>
    </xf>
    <xf numFmtId="1" fontId="5" fillId="34" borderId="20" xfId="0" applyNumberFormat="1" applyFont="1" applyFill="1" applyBorder="1" applyAlignment="1">
      <alignment wrapText="1"/>
    </xf>
    <xf numFmtId="188" fontId="8" fillId="34" borderId="20" xfId="0" applyNumberFormat="1" applyFont="1" applyFill="1" applyBorder="1" applyAlignment="1">
      <alignment horizontal="right" wrapText="1"/>
    </xf>
    <xf numFmtId="0" fontId="5" fillId="34" borderId="14" xfId="61" applyNumberFormat="1" applyFont="1" applyFill="1" applyBorder="1" applyAlignment="1">
      <alignment horizontal="left" vertical="top" wrapText="1"/>
      <protection/>
    </xf>
    <xf numFmtId="0" fontId="8" fillId="34" borderId="14" xfId="64" applyNumberFormat="1" applyFont="1" applyFill="1" applyBorder="1" applyAlignment="1">
      <alignment horizontal="left" vertical="top" wrapText="1"/>
      <protection/>
    </xf>
    <xf numFmtId="188" fontId="12" fillId="34" borderId="30" xfId="0" applyNumberFormat="1" applyFont="1" applyFill="1" applyBorder="1" applyAlignment="1">
      <alignment wrapText="1"/>
    </xf>
    <xf numFmtId="188" fontId="12" fillId="34" borderId="10" xfId="0" applyNumberFormat="1" applyFont="1" applyFill="1" applyBorder="1" applyAlignment="1">
      <alignment wrapText="1"/>
    </xf>
    <xf numFmtId="0" fontId="12" fillId="34" borderId="10" xfId="0" applyFont="1" applyFill="1" applyBorder="1" applyAlignment="1">
      <alignment wrapText="1"/>
    </xf>
    <xf numFmtId="0" fontId="11" fillId="34" borderId="14" xfId="62" applyNumberFormat="1" applyFont="1" applyFill="1" applyBorder="1" applyAlignment="1">
      <alignment horizontal="left" vertical="top" wrapText="1"/>
      <protection/>
    </xf>
    <xf numFmtId="188" fontId="11" fillId="34" borderId="15" xfId="62" applyNumberFormat="1" applyFont="1" applyFill="1" applyBorder="1" applyAlignment="1">
      <alignment horizontal="right" vertical="top" wrapText="1"/>
      <protection/>
    </xf>
    <xf numFmtId="0" fontId="11" fillId="34" borderId="14" xfId="61" applyNumberFormat="1" applyFont="1" applyFill="1" applyBorder="1" applyAlignment="1">
      <alignment horizontal="left" vertical="top" wrapText="1"/>
      <protection/>
    </xf>
    <xf numFmtId="188" fontId="11" fillId="34" borderId="15" xfId="61" applyNumberFormat="1" applyFont="1" applyFill="1" applyBorder="1" applyAlignment="1">
      <alignment horizontal="right" vertical="top" wrapText="1"/>
      <protection/>
    </xf>
    <xf numFmtId="188" fontId="5" fillId="34" borderId="15" xfId="61" applyNumberFormat="1" applyFont="1" applyFill="1" applyBorder="1" applyAlignment="1">
      <alignment horizontal="right" vertical="top" wrapText="1"/>
      <protection/>
    </xf>
    <xf numFmtId="188" fontId="5" fillId="34" borderId="18" xfId="0" applyNumberFormat="1" applyFont="1" applyFill="1" applyBorder="1" applyAlignment="1">
      <alignment wrapText="1"/>
    </xf>
    <xf numFmtId="188" fontId="5" fillId="34" borderId="31" xfId="61" applyNumberFormat="1" applyFont="1" applyFill="1" applyBorder="1" applyAlignment="1">
      <alignment horizontal="right" vertical="top" wrapText="1"/>
      <protection/>
    </xf>
    <xf numFmtId="188" fontId="5" fillId="34" borderId="32" xfId="61" applyNumberFormat="1" applyFont="1" applyFill="1" applyBorder="1" applyAlignment="1">
      <alignment horizontal="right" vertical="top" wrapText="1"/>
      <protection/>
    </xf>
    <xf numFmtId="188" fontId="5" fillId="34" borderId="22" xfId="0" applyNumberFormat="1" applyFont="1" applyFill="1" applyBorder="1" applyAlignment="1">
      <alignment wrapText="1"/>
    </xf>
    <xf numFmtId="0" fontId="5" fillId="34" borderId="33" xfId="61" applyNumberFormat="1" applyFont="1" applyFill="1" applyBorder="1" applyAlignment="1">
      <alignment horizontal="left" vertical="top" wrapText="1"/>
      <protection/>
    </xf>
    <xf numFmtId="188" fontId="5" fillId="34" borderId="22" xfId="61" applyNumberFormat="1" applyFont="1" applyFill="1" applyBorder="1" applyAlignment="1">
      <alignment horizontal="right" vertical="top" wrapText="1"/>
      <protection/>
    </xf>
    <xf numFmtId="0" fontId="5" fillId="34" borderId="10" xfId="61" applyNumberFormat="1" applyFont="1" applyFill="1" applyBorder="1" applyAlignment="1">
      <alignment horizontal="left" vertical="top" wrapText="1"/>
      <protection/>
    </xf>
    <xf numFmtId="188" fontId="5" fillId="34" borderId="10" xfId="61" applyNumberFormat="1" applyFont="1" applyFill="1" applyBorder="1" applyAlignment="1">
      <alignment horizontal="right" vertical="top" wrapText="1"/>
      <protection/>
    </xf>
    <xf numFmtId="0" fontId="5" fillId="34" borderId="14" xfId="60" applyNumberFormat="1" applyFont="1" applyFill="1" applyBorder="1" applyAlignment="1">
      <alignment horizontal="left" vertical="top" wrapText="1"/>
      <protection/>
    </xf>
    <xf numFmtId="188" fontId="5" fillId="34" borderId="15" xfId="60" applyNumberFormat="1" applyFont="1" applyFill="1" applyBorder="1" applyAlignment="1">
      <alignment horizontal="right" vertical="top" wrapText="1"/>
      <protection/>
    </xf>
    <xf numFmtId="1" fontId="11" fillId="34" borderId="10" xfId="0" applyNumberFormat="1" applyFont="1" applyFill="1" applyBorder="1" applyAlignment="1">
      <alignment wrapText="1"/>
    </xf>
    <xf numFmtId="188" fontId="11" fillId="34" borderId="10" xfId="0" applyNumberFormat="1" applyFont="1" applyFill="1" applyBorder="1" applyAlignment="1">
      <alignment horizontal="right" wrapText="1"/>
    </xf>
    <xf numFmtId="0" fontId="5" fillId="34" borderId="34" xfId="0" applyFont="1" applyFill="1" applyBorder="1" applyAlignment="1">
      <alignment horizontal="center" vertical="center" wrapText="1"/>
    </xf>
    <xf numFmtId="0" fontId="5" fillId="34" borderId="35" xfId="0" applyFont="1" applyFill="1" applyBorder="1" applyAlignment="1">
      <alignment horizontal="center" vertical="center" wrapText="1"/>
    </xf>
    <xf numFmtId="0" fontId="5" fillId="34" borderId="36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" fontId="8" fillId="34" borderId="10" xfId="0" applyNumberFormat="1" applyFont="1" applyFill="1" applyBorder="1" applyAlignment="1">
      <alignment wrapText="1"/>
    </xf>
    <xf numFmtId="188" fontId="12" fillId="34" borderId="10" xfId="0" applyNumberFormat="1" applyFont="1" applyFill="1" applyBorder="1" applyAlignment="1">
      <alignment horizontal="right" wrapText="1"/>
    </xf>
    <xf numFmtId="0" fontId="5" fillId="34" borderId="14" xfId="53" applyNumberFormat="1" applyFont="1" applyFill="1" applyBorder="1" applyAlignment="1">
      <alignment horizontal="left" vertical="top" wrapText="1"/>
      <protection/>
    </xf>
    <xf numFmtId="0" fontId="11" fillId="34" borderId="14" xfId="53" applyNumberFormat="1" applyFont="1" applyFill="1" applyBorder="1" applyAlignment="1">
      <alignment horizontal="left" vertical="top" wrapText="1"/>
      <protection/>
    </xf>
    <xf numFmtId="0" fontId="8" fillId="34" borderId="14" xfId="53" applyNumberFormat="1" applyFont="1" applyFill="1" applyBorder="1" applyAlignment="1">
      <alignment horizontal="left" vertical="top" wrapText="1"/>
      <protection/>
    </xf>
    <xf numFmtId="188" fontId="12" fillId="34" borderId="15" xfId="53" applyNumberFormat="1" applyFont="1" applyFill="1" applyBorder="1" applyAlignment="1">
      <alignment horizontal="right" vertical="top" wrapText="1"/>
      <protection/>
    </xf>
    <xf numFmtId="0" fontId="5" fillId="34" borderId="14" xfId="70" applyNumberFormat="1" applyFont="1" applyFill="1" applyBorder="1" applyAlignment="1">
      <alignment horizontal="left" vertical="top" wrapText="1"/>
      <protection/>
    </xf>
    <xf numFmtId="188" fontId="5" fillId="34" borderId="15" xfId="70" applyNumberFormat="1" applyFont="1" applyFill="1" applyBorder="1" applyAlignment="1">
      <alignment horizontal="right" vertical="top" wrapText="1"/>
      <protection/>
    </xf>
    <xf numFmtId="188" fontId="8" fillId="34" borderId="10" xfId="0" applyNumberFormat="1" applyFont="1" applyFill="1" applyBorder="1" applyAlignment="1">
      <alignment horizontal="right" wrapText="1"/>
    </xf>
    <xf numFmtId="188" fontId="5" fillId="34" borderId="13" xfId="0" applyNumberFormat="1" applyFont="1" applyFill="1" applyBorder="1" applyAlignment="1">
      <alignment horizontal="center" wrapText="1"/>
    </xf>
    <xf numFmtId="14" fontId="0" fillId="34" borderId="10" xfId="0" applyNumberFormat="1" applyFill="1" applyBorder="1" applyAlignment="1">
      <alignment/>
    </xf>
    <xf numFmtId="0" fontId="8" fillId="34" borderId="22" xfId="0" applyFont="1" applyFill="1" applyBorder="1" applyAlignment="1">
      <alignment horizontal="center" wrapText="1"/>
    </xf>
    <xf numFmtId="0" fontId="5" fillId="34" borderId="22" xfId="0" applyFont="1" applyFill="1" applyBorder="1" applyAlignment="1">
      <alignment horizontal="center" wrapText="1"/>
    </xf>
    <xf numFmtId="188" fontId="5" fillId="34" borderId="27" xfId="0" applyNumberFormat="1" applyFont="1" applyFill="1" applyBorder="1" applyAlignment="1">
      <alignment horizontal="center" wrapText="1"/>
    </xf>
    <xf numFmtId="0" fontId="5" fillId="34" borderId="10" xfId="0" applyFont="1" applyFill="1" applyBorder="1" applyAlignment="1">
      <alignment vertical="center" wrapText="1"/>
    </xf>
    <xf numFmtId="0" fontId="8" fillId="34" borderId="20" xfId="0" applyFont="1" applyFill="1" applyBorder="1" applyAlignment="1">
      <alignment horizontal="center" wrapText="1"/>
    </xf>
    <xf numFmtId="188" fontId="5" fillId="34" borderId="37" xfId="0" applyNumberFormat="1" applyFont="1" applyFill="1" applyBorder="1" applyAlignment="1">
      <alignment horizontal="center" wrapText="1"/>
    </xf>
    <xf numFmtId="0" fontId="8" fillId="34" borderId="12" xfId="0" applyFont="1" applyFill="1" applyBorder="1" applyAlignment="1">
      <alignment horizontal="center" wrapText="1"/>
    </xf>
    <xf numFmtId="0" fontId="8" fillId="34" borderId="22" xfId="0" applyFont="1" applyFill="1" applyBorder="1" applyAlignment="1">
      <alignment wrapText="1"/>
    </xf>
    <xf numFmtId="0" fontId="8" fillId="34" borderId="28" xfId="59" applyNumberFormat="1" applyFont="1" applyFill="1" applyBorder="1" applyAlignment="1">
      <alignment horizontal="left" vertical="top" wrapText="1"/>
      <protection/>
    </xf>
    <xf numFmtId="14" fontId="8" fillId="34" borderId="22" xfId="0" applyNumberFormat="1" applyFont="1" applyFill="1" applyBorder="1" applyAlignment="1">
      <alignment wrapText="1"/>
    </xf>
    <xf numFmtId="0" fontId="8" fillId="34" borderId="10" xfId="59" applyNumberFormat="1" applyFont="1" applyFill="1" applyBorder="1" applyAlignment="1">
      <alignment horizontal="left" vertical="top" wrapText="1"/>
      <protection/>
    </xf>
    <xf numFmtId="188" fontId="8" fillId="34" borderId="10" xfId="59" applyNumberFormat="1" applyFont="1" applyFill="1" applyBorder="1" applyAlignment="1">
      <alignment horizontal="right" vertical="top" wrapText="1"/>
      <protection/>
    </xf>
    <xf numFmtId="14" fontId="8" fillId="34" borderId="10" xfId="0" applyNumberFormat="1" applyFont="1" applyFill="1" applyBorder="1" applyAlignment="1">
      <alignment wrapText="1"/>
    </xf>
    <xf numFmtId="188" fontId="5" fillId="34" borderId="12" xfId="0" applyNumberFormat="1" applyFont="1" applyFill="1" applyBorder="1" applyAlignment="1">
      <alignment wrapText="1"/>
    </xf>
    <xf numFmtId="188" fontId="5" fillId="34" borderId="31" xfId="53" applyNumberFormat="1" applyFont="1" applyFill="1" applyBorder="1" applyAlignment="1">
      <alignment horizontal="right" vertical="top" wrapText="1"/>
      <protection/>
    </xf>
    <xf numFmtId="188" fontId="11" fillId="34" borderId="31" xfId="53" applyNumberFormat="1" applyFont="1" applyFill="1" applyBorder="1" applyAlignment="1">
      <alignment horizontal="right" vertical="top" wrapText="1"/>
      <protection/>
    </xf>
    <xf numFmtId="188" fontId="12" fillId="34" borderId="21" xfId="53" applyNumberFormat="1" applyFont="1" applyFill="1" applyBorder="1" applyAlignment="1">
      <alignment horizontal="right" vertical="top" wrapText="1"/>
      <protection/>
    </xf>
    <xf numFmtId="0" fontId="9" fillId="34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left" wrapText="1"/>
    </xf>
    <xf numFmtId="1" fontId="5" fillId="34" borderId="10" xfId="0" applyNumberFormat="1" applyFont="1" applyFill="1" applyBorder="1" applyAlignment="1">
      <alignment horizontal="center" wrapText="1"/>
    </xf>
    <xf numFmtId="1" fontId="5" fillId="34" borderId="12" xfId="0" applyNumberFormat="1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8" fillId="0" borderId="12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8" fillId="0" borderId="38" xfId="0" applyFont="1" applyFill="1" applyBorder="1" applyAlignment="1">
      <alignment horizontal="center" wrapText="1"/>
    </xf>
    <xf numFmtId="0" fontId="8" fillId="0" borderId="39" xfId="0" applyFont="1" applyFill="1" applyBorder="1" applyAlignment="1">
      <alignment horizontal="center" wrapText="1"/>
    </xf>
    <xf numFmtId="0" fontId="8" fillId="0" borderId="40" xfId="0" applyFont="1" applyFill="1" applyBorder="1" applyAlignment="1">
      <alignment horizontal="center" wrapText="1"/>
    </xf>
    <xf numFmtId="0" fontId="8" fillId="0" borderId="41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8" fillId="0" borderId="27" xfId="0" applyFont="1" applyFill="1" applyBorder="1" applyAlignment="1">
      <alignment horizontal="center" wrapText="1"/>
    </xf>
    <xf numFmtId="1" fontId="8" fillId="0" borderId="12" xfId="0" applyNumberFormat="1" applyFont="1" applyFill="1" applyBorder="1" applyAlignment="1">
      <alignment horizontal="center" wrapText="1"/>
    </xf>
    <xf numFmtId="0" fontId="8" fillId="34" borderId="38" xfId="0" applyFont="1" applyFill="1" applyBorder="1" applyAlignment="1">
      <alignment horizontal="center" wrapText="1"/>
    </xf>
    <xf numFmtId="0" fontId="5" fillId="34" borderId="39" xfId="0" applyFont="1" applyFill="1" applyBorder="1" applyAlignment="1">
      <alignment horizontal="center" wrapText="1"/>
    </xf>
    <xf numFmtId="0" fontId="5" fillId="34" borderId="40" xfId="0" applyFont="1" applyFill="1" applyBorder="1" applyAlignment="1">
      <alignment horizontal="center" wrapText="1"/>
    </xf>
    <xf numFmtId="0" fontId="8" fillId="34" borderId="41" xfId="0" applyFont="1" applyFill="1" applyBorder="1" applyAlignment="1">
      <alignment horizontal="center" wrapText="1"/>
    </xf>
    <xf numFmtId="0" fontId="5" fillId="34" borderId="0" xfId="0" applyFont="1" applyFill="1" applyAlignment="1">
      <alignment horizontal="center" wrapText="1"/>
    </xf>
    <xf numFmtId="0" fontId="5" fillId="34" borderId="27" xfId="0" applyFont="1" applyFill="1" applyBorder="1" applyAlignment="1">
      <alignment horizontal="center" wrapText="1"/>
    </xf>
    <xf numFmtId="0" fontId="8" fillId="34" borderId="39" xfId="0" applyFont="1" applyFill="1" applyBorder="1" applyAlignment="1">
      <alignment horizontal="center" wrapText="1"/>
    </xf>
    <xf numFmtId="0" fontId="8" fillId="34" borderId="40" xfId="0" applyFont="1" applyFill="1" applyBorder="1" applyAlignment="1">
      <alignment horizontal="center" wrapText="1"/>
    </xf>
    <xf numFmtId="0" fontId="8" fillId="34" borderId="42" xfId="0" applyFont="1" applyFill="1" applyBorder="1" applyAlignment="1">
      <alignment horizontal="center" wrapText="1"/>
    </xf>
    <xf numFmtId="0" fontId="8" fillId="34" borderId="43" xfId="0" applyFont="1" applyFill="1" applyBorder="1" applyAlignment="1">
      <alignment horizontal="center" wrapText="1"/>
    </xf>
    <xf numFmtId="0" fontId="8" fillId="34" borderId="37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 wrapText="1"/>
    </xf>
    <xf numFmtId="0" fontId="5" fillId="0" borderId="39" xfId="0" applyFont="1" applyFill="1" applyBorder="1" applyAlignment="1">
      <alignment horizontal="center" wrapText="1"/>
    </xf>
    <xf numFmtId="0" fontId="5" fillId="0" borderId="40" xfId="0" applyFont="1" applyFill="1" applyBorder="1" applyAlignment="1">
      <alignment horizontal="center" wrapText="1"/>
    </xf>
    <xf numFmtId="1" fontId="8" fillId="34" borderId="38" xfId="0" applyNumberFormat="1" applyFont="1" applyFill="1" applyBorder="1" applyAlignment="1">
      <alignment horizontal="center" wrapText="1"/>
    </xf>
    <xf numFmtId="0" fontId="8" fillId="34" borderId="0" xfId="0" applyFont="1" applyFill="1" applyAlignment="1">
      <alignment horizontal="center" wrapText="1"/>
    </xf>
    <xf numFmtId="0" fontId="8" fillId="34" borderId="27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0" fillId="0" borderId="43" xfId="0" applyFont="1" applyBorder="1" applyAlignment="1">
      <alignment/>
    </xf>
    <xf numFmtId="0" fontId="0" fillId="0" borderId="43" xfId="0" applyBorder="1" applyAlignment="1">
      <alignment/>
    </xf>
    <xf numFmtId="0" fontId="5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8" fillId="0" borderId="42" xfId="0" applyFont="1" applyFill="1" applyBorder="1" applyAlignment="1">
      <alignment horizontal="center" wrapText="1"/>
    </xf>
    <xf numFmtId="0" fontId="8" fillId="0" borderId="43" xfId="0" applyFont="1" applyFill="1" applyBorder="1" applyAlignment="1">
      <alignment horizontal="center" wrapText="1"/>
    </xf>
    <xf numFmtId="0" fontId="8" fillId="0" borderId="37" xfId="0" applyFont="1" applyFill="1" applyBorder="1" applyAlignment="1">
      <alignment horizontal="center" wrapText="1"/>
    </xf>
    <xf numFmtId="49" fontId="8" fillId="34" borderId="12" xfId="0" applyNumberFormat="1" applyFont="1" applyFill="1" applyBorder="1" applyAlignment="1">
      <alignment horizontal="center" wrapText="1"/>
    </xf>
    <xf numFmtId="0" fontId="8" fillId="34" borderId="11" xfId="0" applyFont="1" applyFill="1" applyBorder="1" applyAlignment="1">
      <alignment horizontal="center" wrapText="1"/>
    </xf>
    <xf numFmtId="0" fontId="8" fillId="34" borderId="13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43" xfId="0" applyFont="1" applyBorder="1" applyAlignment="1">
      <alignment/>
    </xf>
    <xf numFmtId="0" fontId="1" fillId="0" borderId="22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8" fillId="0" borderId="1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49" fontId="8" fillId="34" borderId="11" xfId="0" applyNumberFormat="1" applyFont="1" applyFill="1" applyBorder="1" applyAlignment="1">
      <alignment horizontal="center" wrapText="1"/>
    </xf>
    <xf numFmtId="49" fontId="8" fillId="34" borderId="13" xfId="0" applyNumberFormat="1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</cellXfs>
  <cellStyles count="6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ерезовка" xfId="53"/>
    <cellStyle name="Обычный_в-сосенская" xfId="54"/>
    <cellStyle name="Обычный_грачевка" xfId="55"/>
    <cellStyle name="Обычный_дросковская" xfId="56"/>
    <cellStyle name="Обычный_дросковский сад" xfId="57"/>
    <cellStyle name="Обычный_колокольчик" xfId="58"/>
    <cellStyle name="Обычный_Лицей" xfId="59"/>
    <cellStyle name="Обычный_моховская" xfId="60"/>
    <cellStyle name="Обычный_никольская" xfId="61"/>
    <cellStyle name="Обычный_перехожее" xfId="62"/>
    <cellStyle name="Обычный_Покровская" xfId="63"/>
    <cellStyle name="Обычный_протасовская" xfId="64"/>
    <cellStyle name="Обычный_теремок" xfId="65"/>
    <cellStyle name="Обычный_тимирязевская" xfId="66"/>
    <cellStyle name="Обычный_топковская" xfId="67"/>
    <cellStyle name="Обычный_трудкинская" xfId="68"/>
    <cellStyle name="Обычный_успенка" xfId="69"/>
    <cellStyle name="Обычный_федоровка" xfId="70"/>
    <cellStyle name="Обычный_фок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PageLayoutView="0" workbookViewId="0" topLeftCell="A1">
      <selection activeCell="A1" sqref="A1:J2"/>
    </sheetView>
  </sheetViews>
  <sheetFormatPr defaultColWidth="9.140625" defaultRowHeight="12.75"/>
  <cols>
    <col min="2" max="2" width="27.140625" style="0" customWidth="1"/>
    <col min="3" max="3" width="22.00390625" style="0" customWidth="1"/>
    <col min="4" max="4" width="20.7109375" style="0" customWidth="1"/>
    <col min="5" max="5" width="18.57421875" style="0" customWidth="1"/>
    <col min="6" max="6" width="20.421875" style="0" customWidth="1"/>
    <col min="7" max="7" width="19.8515625" style="0" customWidth="1"/>
    <col min="8" max="8" width="18.7109375" style="0" customWidth="1"/>
    <col min="9" max="9" width="18.8515625" style="0" customWidth="1"/>
    <col min="10" max="10" width="22.57421875" style="0" customWidth="1"/>
  </cols>
  <sheetData>
    <row r="1" spans="1:10" ht="12.75">
      <c r="A1" s="276" t="s">
        <v>3929</v>
      </c>
      <c r="B1" s="276"/>
      <c r="C1" s="276"/>
      <c r="D1" s="276"/>
      <c r="E1" s="276"/>
      <c r="F1" s="276"/>
      <c r="G1" s="276"/>
      <c r="H1" s="276"/>
      <c r="I1" s="276"/>
      <c r="J1" s="276"/>
    </row>
    <row r="2" spans="1:10" ht="30" customHeight="1">
      <c r="A2" s="276"/>
      <c r="B2" s="276"/>
      <c r="C2" s="276"/>
      <c r="D2" s="276"/>
      <c r="E2" s="276"/>
      <c r="F2" s="276"/>
      <c r="G2" s="276"/>
      <c r="H2" s="276"/>
      <c r="I2" s="276"/>
      <c r="J2" s="276"/>
    </row>
    <row r="3" ht="28.5" customHeight="1">
      <c r="J3" t="s">
        <v>872</v>
      </c>
    </row>
    <row r="4" spans="1:12" ht="220.5">
      <c r="A4" s="2" t="s">
        <v>1487</v>
      </c>
      <c r="B4" s="2" t="s">
        <v>1488</v>
      </c>
      <c r="C4" s="2" t="s">
        <v>1489</v>
      </c>
      <c r="D4" s="2" t="s">
        <v>1490</v>
      </c>
      <c r="E4" s="2" t="s">
        <v>2835</v>
      </c>
      <c r="F4" s="2" t="s">
        <v>2836</v>
      </c>
      <c r="G4" s="2" t="s">
        <v>2837</v>
      </c>
      <c r="H4" s="2" t="s">
        <v>1491</v>
      </c>
      <c r="I4" s="2" t="s">
        <v>1492</v>
      </c>
      <c r="J4" s="2" t="s">
        <v>661</v>
      </c>
      <c r="K4" s="1"/>
      <c r="L4" s="1"/>
    </row>
    <row r="5" spans="1:12" ht="90">
      <c r="A5" s="100">
        <v>1</v>
      </c>
      <c r="B5" s="100" t="s">
        <v>1169</v>
      </c>
      <c r="C5" s="100" t="s">
        <v>2144</v>
      </c>
      <c r="D5" s="100" t="s">
        <v>1669</v>
      </c>
      <c r="E5" s="101" t="s">
        <v>763</v>
      </c>
      <c r="F5" s="100"/>
      <c r="G5" s="100">
        <v>100</v>
      </c>
      <c r="H5" s="102">
        <v>76620.332</v>
      </c>
      <c r="I5" s="102">
        <v>31034.67</v>
      </c>
      <c r="J5" s="100">
        <v>36</v>
      </c>
      <c r="K5" s="1"/>
      <c r="L5" s="1"/>
    </row>
    <row r="6" spans="1:12" ht="105">
      <c r="A6" s="100">
        <v>2</v>
      </c>
      <c r="B6" s="100" t="s">
        <v>1170</v>
      </c>
      <c r="C6" s="100" t="s">
        <v>2145</v>
      </c>
      <c r="D6" s="100" t="s">
        <v>1668</v>
      </c>
      <c r="E6" s="101" t="s">
        <v>764</v>
      </c>
      <c r="F6" s="100"/>
      <c r="G6" s="100">
        <v>100</v>
      </c>
      <c r="H6" s="102">
        <v>40070.808</v>
      </c>
      <c r="I6" s="102">
        <v>3712.782</v>
      </c>
      <c r="J6" s="100">
        <v>47</v>
      </c>
      <c r="K6" s="1"/>
      <c r="L6" s="1"/>
    </row>
    <row r="7" spans="1:12" ht="105">
      <c r="A7" s="100">
        <v>3</v>
      </c>
      <c r="B7" s="100" t="s">
        <v>1171</v>
      </c>
      <c r="C7" s="100" t="s">
        <v>2146</v>
      </c>
      <c r="D7" s="100" t="s">
        <v>1667</v>
      </c>
      <c r="E7" s="101" t="s">
        <v>765</v>
      </c>
      <c r="F7" s="100"/>
      <c r="G7" s="100">
        <v>100</v>
      </c>
      <c r="H7" s="102">
        <v>29278.119</v>
      </c>
      <c r="I7" s="102">
        <v>2614.795</v>
      </c>
      <c r="J7" s="100">
        <v>52</v>
      </c>
      <c r="K7" s="1"/>
      <c r="L7" s="1"/>
    </row>
    <row r="8" spans="1:12" ht="105">
      <c r="A8" s="100">
        <v>4</v>
      </c>
      <c r="B8" s="100" t="s">
        <v>1172</v>
      </c>
      <c r="C8" s="100" t="s">
        <v>2147</v>
      </c>
      <c r="D8" s="100" t="s">
        <v>1666</v>
      </c>
      <c r="E8" s="101" t="s">
        <v>766</v>
      </c>
      <c r="F8" s="100"/>
      <c r="G8" s="100">
        <v>100</v>
      </c>
      <c r="H8" s="102">
        <v>5370.684</v>
      </c>
      <c r="I8" s="102">
        <v>503.699</v>
      </c>
      <c r="J8" s="100">
        <v>13</v>
      </c>
      <c r="K8" s="1"/>
      <c r="L8" s="1"/>
    </row>
    <row r="9" spans="1:12" ht="120">
      <c r="A9" s="100">
        <v>5</v>
      </c>
      <c r="B9" s="100" t="s">
        <v>1173</v>
      </c>
      <c r="C9" s="100" t="s">
        <v>1174</v>
      </c>
      <c r="D9" s="100" t="s">
        <v>1665</v>
      </c>
      <c r="E9" s="101" t="s">
        <v>767</v>
      </c>
      <c r="F9" s="100"/>
      <c r="G9" s="100">
        <v>100</v>
      </c>
      <c r="H9" s="102">
        <v>5405.194</v>
      </c>
      <c r="I9" s="102">
        <v>3423.129</v>
      </c>
      <c r="J9" s="100">
        <v>14</v>
      </c>
      <c r="K9" s="1"/>
      <c r="L9" s="1"/>
    </row>
    <row r="10" spans="1:12" ht="105">
      <c r="A10" s="100">
        <v>6</v>
      </c>
      <c r="B10" s="100" t="s">
        <v>1175</v>
      </c>
      <c r="C10" s="100" t="s">
        <v>1176</v>
      </c>
      <c r="D10" s="103" t="s">
        <v>1664</v>
      </c>
      <c r="E10" s="103" t="s">
        <v>768</v>
      </c>
      <c r="F10" s="103"/>
      <c r="G10" s="103">
        <v>100</v>
      </c>
      <c r="H10" s="102">
        <v>1328.713</v>
      </c>
      <c r="I10" s="102">
        <v>0</v>
      </c>
      <c r="J10" s="100">
        <v>8</v>
      </c>
      <c r="K10" s="104"/>
      <c r="L10" s="1"/>
    </row>
    <row r="11" spans="1:12" ht="105">
      <c r="A11" s="100">
        <v>7</v>
      </c>
      <c r="B11" s="100" t="s">
        <v>3547</v>
      </c>
      <c r="C11" s="100" t="s">
        <v>1047</v>
      </c>
      <c r="D11" s="100" t="s">
        <v>1663</v>
      </c>
      <c r="E11" s="101" t="s">
        <v>769</v>
      </c>
      <c r="F11" s="100"/>
      <c r="G11" s="100">
        <v>100</v>
      </c>
      <c r="H11" s="102">
        <v>27130.751</v>
      </c>
      <c r="I11" s="102">
        <v>10998.911</v>
      </c>
      <c r="J11" s="100">
        <v>18</v>
      </c>
      <c r="K11" s="1"/>
      <c r="L11" s="1"/>
    </row>
    <row r="12" spans="1:12" ht="105">
      <c r="A12" s="100">
        <v>8</v>
      </c>
      <c r="B12" s="100" t="s">
        <v>1048</v>
      </c>
      <c r="C12" s="100" t="s">
        <v>1049</v>
      </c>
      <c r="D12" s="100" t="s">
        <v>1660</v>
      </c>
      <c r="E12" s="101" t="s">
        <v>770</v>
      </c>
      <c r="F12" s="100"/>
      <c r="G12" s="100">
        <v>100</v>
      </c>
      <c r="H12" s="102">
        <v>5551.627</v>
      </c>
      <c r="I12" s="102">
        <v>1172.188</v>
      </c>
      <c r="J12" s="100">
        <v>12</v>
      </c>
      <c r="K12" s="1"/>
      <c r="L12" s="1"/>
    </row>
    <row r="13" spans="1:12" ht="105">
      <c r="A13" s="100">
        <v>9</v>
      </c>
      <c r="B13" s="100" t="s">
        <v>1050</v>
      </c>
      <c r="C13" s="100" t="s">
        <v>1051</v>
      </c>
      <c r="D13" s="100" t="s">
        <v>1661</v>
      </c>
      <c r="E13" s="101" t="s">
        <v>230</v>
      </c>
      <c r="F13" s="100"/>
      <c r="G13" s="100">
        <v>100</v>
      </c>
      <c r="H13" s="102">
        <v>1703.69</v>
      </c>
      <c r="I13" s="102">
        <v>0</v>
      </c>
      <c r="J13" s="100">
        <v>11</v>
      </c>
      <c r="K13" s="1"/>
      <c r="L13" s="1"/>
    </row>
    <row r="14" spans="1:12" ht="120">
      <c r="A14" s="100">
        <v>10</v>
      </c>
      <c r="B14" s="100" t="s">
        <v>1052</v>
      </c>
      <c r="C14" s="100" t="s">
        <v>1053</v>
      </c>
      <c r="D14" s="100" t="s">
        <v>1662</v>
      </c>
      <c r="E14" s="101" t="s">
        <v>231</v>
      </c>
      <c r="F14" s="100"/>
      <c r="G14" s="100">
        <v>100</v>
      </c>
      <c r="H14" s="102">
        <v>3860.878</v>
      </c>
      <c r="I14" s="102">
        <v>263.253</v>
      </c>
      <c r="J14" s="100">
        <v>11</v>
      </c>
      <c r="K14" s="1"/>
      <c r="L14" s="1"/>
    </row>
    <row r="15" spans="1:12" ht="105">
      <c r="A15" s="100">
        <v>11</v>
      </c>
      <c r="B15" s="100" t="s">
        <v>1054</v>
      </c>
      <c r="C15" s="100" t="s">
        <v>1055</v>
      </c>
      <c r="D15" s="100" t="s">
        <v>1659</v>
      </c>
      <c r="E15" s="101" t="s">
        <v>232</v>
      </c>
      <c r="F15" s="100"/>
      <c r="G15" s="100">
        <v>100</v>
      </c>
      <c r="H15" s="102">
        <v>2017.019</v>
      </c>
      <c r="I15" s="102">
        <v>0</v>
      </c>
      <c r="J15" s="100">
        <v>11</v>
      </c>
      <c r="K15" s="1"/>
      <c r="L15" s="1"/>
    </row>
    <row r="16" spans="1:12" ht="105">
      <c r="A16" s="100">
        <v>12</v>
      </c>
      <c r="B16" s="100" t="s">
        <v>2075</v>
      </c>
      <c r="C16" s="100" t="s">
        <v>2076</v>
      </c>
      <c r="D16" s="100" t="s">
        <v>1658</v>
      </c>
      <c r="E16" s="101" t="s">
        <v>724</v>
      </c>
      <c r="F16" s="100"/>
      <c r="G16" s="100">
        <v>100</v>
      </c>
      <c r="H16" s="102">
        <v>32446.31</v>
      </c>
      <c r="I16" s="102">
        <v>21920.192</v>
      </c>
      <c r="J16" s="100">
        <v>16</v>
      </c>
      <c r="K16" s="1"/>
      <c r="L16" s="1"/>
    </row>
    <row r="17" spans="1:12" ht="105">
      <c r="A17" s="100">
        <v>13</v>
      </c>
      <c r="B17" s="100" t="s">
        <v>2850</v>
      </c>
      <c r="C17" s="100" t="s">
        <v>2851</v>
      </c>
      <c r="D17" s="100" t="s">
        <v>659</v>
      </c>
      <c r="E17" s="101" t="s">
        <v>725</v>
      </c>
      <c r="F17" s="100"/>
      <c r="G17" s="100">
        <v>100</v>
      </c>
      <c r="H17" s="102">
        <v>7843.367</v>
      </c>
      <c r="I17" s="102">
        <v>3983.62</v>
      </c>
      <c r="J17" s="100">
        <v>13</v>
      </c>
      <c r="K17" s="1"/>
      <c r="L17" s="1"/>
    </row>
    <row r="18" spans="1:12" ht="120">
      <c r="A18" s="100">
        <v>14</v>
      </c>
      <c r="B18" s="100" t="s">
        <v>1057</v>
      </c>
      <c r="C18" s="100" t="s">
        <v>1058</v>
      </c>
      <c r="D18" s="100" t="s">
        <v>658</v>
      </c>
      <c r="E18" s="101" t="s">
        <v>726</v>
      </c>
      <c r="F18" s="100"/>
      <c r="G18" s="100">
        <v>100</v>
      </c>
      <c r="H18" s="102">
        <v>6597.819</v>
      </c>
      <c r="I18" s="102">
        <v>3105.574</v>
      </c>
      <c r="J18" s="100">
        <v>13</v>
      </c>
      <c r="K18" s="1"/>
      <c r="L18" s="1"/>
    </row>
    <row r="19" spans="1:12" ht="105">
      <c r="A19" s="100">
        <v>15</v>
      </c>
      <c r="B19" s="100" t="s">
        <v>1059</v>
      </c>
      <c r="C19" s="100" t="s">
        <v>1060</v>
      </c>
      <c r="D19" s="100" t="s">
        <v>656</v>
      </c>
      <c r="E19" s="101" t="s">
        <v>728</v>
      </c>
      <c r="F19" s="100"/>
      <c r="G19" s="100">
        <v>100</v>
      </c>
      <c r="H19" s="102">
        <v>22397.474</v>
      </c>
      <c r="I19" s="102">
        <v>212.944</v>
      </c>
      <c r="J19" s="100">
        <v>22</v>
      </c>
      <c r="K19" s="1"/>
      <c r="L19" s="1"/>
    </row>
    <row r="20" spans="1:12" ht="105">
      <c r="A20" s="100">
        <v>16</v>
      </c>
      <c r="B20" s="100" t="s">
        <v>598</v>
      </c>
      <c r="C20" s="100" t="s">
        <v>599</v>
      </c>
      <c r="D20" s="100" t="s">
        <v>657</v>
      </c>
      <c r="E20" s="100" t="s">
        <v>3065</v>
      </c>
      <c r="F20" s="100"/>
      <c r="G20" s="100">
        <v>100</v>
      </c>
      <c r="H20" s="102">
        <v>9984.11</v>
      </c>
      <c r="I20" s="102">
        <v>4140.314</v>
      </c>
      <c r="J20" s="100">
        <v>19</v>
      </c>
      <c r="K20" s="1"/>
      <c r="L20" s="1"/>
    </row>
    <row r="21" spans="1:12" ht="120">
      <c r="A21" s="100">
        <v>17</v>
      </c>
      <c r="B21" s="100" t="s">
        <v>1494</v>
      </c>
      <c r="C21" s="100" t="s">
        <v>1495</v>
      </c>
      <c r="D21" s="100" t="s">
        <v>1657</v>
      </c>
      <c r="E21" s="101" t="s">
        <v>3062</v>
      </c>
      <c r="F21" s="100"/>
      <c r="G21" s="100">
        <v>100</v>
      </c>
      <c r="H21" s="102">
        <v>8444.229</v>
      </c>
      <c r="I21" s="102">
        <v>3176.526</v>
      </c>
      <c r="J21" s="100">
        <v>12</v>
      </c>
      <c r="K21" s="1"/>
      <c r="L21" s="1"/>
    </row>
    <row r="22" spans="1:12" ht="90">
      <c r="A22" s="100">
        <v>18</v>
      </c>
      <c r="B22" s="100" t="s">
        <v>1496</v>
      </c>
      <c r="C22" s="100" t="s">
        <v>1497</v>
      </c>
      <c r="D22" s="100" t="s">
        <v>1656</v>
      </c>
      <c r="E22" s="101" t="s">
        <v>3063</v>
      </c>
      <c r="F22" s="100"/>
      <c r="G22" s="100">
        <v>100</v>
      </c>
      <c r="H22" s="102">
        <v>64858.078</v>
      </c>
      <c r="I22" s="102">
        <v>40021.062</v>
      </c>
      <c r="J22" s="100">
        <v>37</v>
      </c>
      <c r="K22" s="1"/>
      <c r="L22" s="1"/>
    </row>
    <row r="23" spans="1:12" ht="135">
      <c r="A23" s="100">
        <v>19</v>
      </c>
      <c r="B23" s="100" t="s">
        <v>2586</v>
      </c>
      <c r="C23" s="100" t="s">
        <v>2589</v>
      </c>
      <c r="D23" s="100" t="s">
        <v>660</v>
      </c>
      <c r="E23" s="101" t="s">
        <v>3064</v>
      </c>
      <c r="F23" s="100"/>
      <c r="G23" s="100">
        <v>100</v>
      </c>
      <c r="H23" s="102">
        <v>9774.433</v>
      </c>
      <c r="I23" s="102">
        <v>3099.991</v>
      </c>
      <c r="J23" s="100">
        <v>15</v>
      </c>
      <c r="K23" s="1"/>
      <c r="L23" s="1"/>
    </row>
    <row r="24" spans="1:12" ht="105">
      <c r="A24" s="100">
        <v>20</v>
      </c>
      <c r="B24" s="100" t="s">
        <v>2635</v>
      </c>
      <c r="C24" s="100" t="s">
        <v>201</v>
      </c>
      <c r="D24" s="105" t="s">
        <v>1948</v>
      </c>
      <c r="E24" s="101" t="s">
        <v>2495</v>
      </c>
      <c r="F24" s="100"/>
      <c r="G24" s="100">
        <v>100</v>
      </c>
      <c r="H24" s="102">
        <v>467.133</v>
      </c>
      <c r="I24" s="102">
        <v>0</v>
      </c>
      <c r="J24" s="100">
        <v>12</v>
      </c>
      <c r="K24" s="1"/>
      <c r="L24" s="1"/>
    </row>
    <row r="25" spans="1:12" ht="75">
      <c r="A25" s="100">
        <v>21</v>
      </c>
      <c r="B25" s="100" t="s">
        <v>719</v>
      </c>
      <c r="C25" s="100" t="s">
        <v>720</v>
      </c>
      <c r="D25" s="100" t="s">
        <v>1947</v>
      </c>
      <c r="E25" s="100" t="s">
        <v>2495</v>
      </c>
      <c r="F25" s="100"/>
      <c r="G25" s="100">
        <v>100</v>
      </c>
      <c r="H25" s="108">
        <v>14761.148</v>
      </c>
      <c r="I25" s="108">
        <v>2550.297</v>
      </c>
      <c r="J25" s="100">
        <v>21</v>
      </c>
      <c r="K25" s="1"/>
      <c r="L25" s="1"/>
    </row>
    <row r="26" spans="1:12" ht="90">
      <c r="A26" s="100">
        <v>22</v>
      </c>
      <c r="B26" s="100" t="s">
        <v>721</v>
      </c>
      <c r="C26" s="100" t="s">
        <v>722</v>
      </c>
      <c r="D26" s="100" t="s">
        <v>1946</v>
      </c>
      <c r="E26" s="100" t="s">
        <v>2495</v>
      </c>
      <c r="F26" s="100"/>
      <c r="G26" s="100">
        <v>100</v>
      </c>
      <c r="H26" s="102">
        <v>4388.242</v>
      </c>
      <c r="I26" s="102">
        <v>713.534</v>
      </c>
      <c r="J26" s="100">
        <v>11</v>
      </c>
      <c r="K26" s="1"/>
      <c r="L26" s="1"/>
    </row>
    <row r="27" spans="1:12" ht="90">
      <c r="A27" s="100">
        <v>23</v>
      </c>
      <c r="B27" s="100" t="s">
        <v>2634</v>
      </c>
      <c r="C27" s="100" t="s">
        <v>201</v>
      </c>
      <c r="D27" s="100" t="s">
        <v>1945</v>
      </c>
      <c r="E27" s="100" t="s">
        <v>2495</v>
      </c>
      <c r="F27" s="100"/>
      <c r="G27" s="100">
        <v>100</v>
      </c>
      <c r="H27" s="102">
        <v>6543.768</v>
      </c>
      <c r="I27" s="102">
        <v>488.7</v>
      </c>
      <c r="J27" s="100">
        <v>5</v>
      </c>
      <c r="K27" s="1"/>
      <c r="L27" s="1"/>
    </row>
    <row r="28" spans="1:12" ht="90">
      <c r="A28" s="100">
        <v>24</v>
      </c>
      <c r="B28" s="100" t="s">
        <v>3060</v>
      </c>
      <c r="C28" s="100" t="s">
        <v>3061</v>
      </c>
      <c r="D28" s="105" t="s">
        <v>888</v>
      </c>
      <c r="E28" s="100" t="s">
        <v>2494</v>
      </c>
      <c r="F28" s="100"/>
      <c r="G28" s="100">
        <v>100</v>
      </c>
      <c r="H28" s="102">
        <v>425.026</v>
      </c>
      <c r="I28" s="102">
        <v>0</v>
      </c>
      <c r="J28" s="100">
        <v>4</v>
      </c>
      <c r="K28" s="1"/>
      <c r="L28" s="1"/>
    </row>
    <row r="29" spans="1:12" ht="105">
      <c r="A29" s="100">
        <v>25</v>
      </c>
      <c r="B29" s="100" t="s">
        <v>202</v>
      </c>
      <c r="C29" s="100" t="s">
        <v>1552</v>
      </c>
      <c r="D29" s="100" t="s">
        <v>1553</v>
      </c>
      <c r="E29" s="100" t="s">
        <v>2496</v>
      </c>
      <c r="F29" s="100"/>
      <c r="G29" s="100">
        <v>100</v>
      </c>
      <c r="H29" s="102">
        <v>16082.941</v>
      </c>
      <c r="I29" s="102">
        <v>661.013</v>
      </c>
      <c r="J29" s="100">
        <v>25</v>
      </c>
      <c r="K29" s="1"/>
      <c r="L29" s="1"/>
    </row>
    <row r="30" spans="1:12" ht="90">
      <c r="A30" s="100">
        <v>26</v>
      </c>
      <c r="B30" s="100" t="s">
        <v>199</v>
      </c>
      <c r="C30" s="100" t="s">
        <v>200</v>
      </c>
      <c r="D30" s="103" t="s">
        <v>1944</v>
      </c>
      <c r="E30" s="103" t="s">
        <v>2497</v>
      </c>
      <c r="F30" s="109">
        <v>100000</v>
      </c>
      <c r="G30" s="103">
        <v>100</v>
      </c>
      <c r="H30" s="102">
        <v>70961.29</v>
      </c>
      <c r="I30" s="102">
        <v>35789.61</v>
      </c>
      <c r="J30" s="100">
        <v>56</v>
      </c>
      <c r="K30" s="1"/>
      <c r="L30" s="1"/>
    </row>
    <row r="31" spans="1:10" ht="120">
      <c r="A31" s="106">
        <v>27</v>
      </c>
      <c r="B31" s="106" t="s">
        <v>2493</v>
      </c>
      <c r="C31" s="106" t="s">
        <v>1330</v>
      </c>
      <c r="D31" s="107" t="s">
        <v>1331</v>
      </c>
      <c r="E31" s="107" t="s">
        <v>1332</v>
      </c>
      <c r="F31" s="107"/>
      <c r="G31" s="107">
        <v>100</v>
      </c>
      <c r="H31" s="108">
        <v>2867.53</v>
      </c>
      <c r="I31" s="108">
        <v>2630.33</v>
      </c>
      <c r="J31" s="106">
        <v>27</v>
      </c>
    </row>
    <row r="32" spans="1:10" ht="105">
      <c r="A32" s="106">
        <v>28</v>
      </c>
      <c r="B32" s="100" t="s">
        <v>3564</v>
      </c>
      <c r="C32" s="100" t="s">
        <v>3538</v>
      </c>
      <c r="D32" s="103" t="s">
        <v>3539</v>
      </c>
      <c r="E32" s="103" t="s">
        <v>2495</v>
      </c>
      <c r="F32" s="107"/>
      <c r="G32" s="107">
        <v>100</v>
      </c>
      <c r="H32" s="108">
        <v>0</v>
      </c>
      <c r="I32" s="108">
        <v>0</v>
      </c>
      <c r="J32" s="106">
        <v>6</v>
      </c>
    </row>
    <row r="33" spans="1:10" ht="18">
      <c r="A33" s="41"/>
      <c r="B33" s="41"/>
      <c r="C33" s="41"/>
      <c r="D33" s="42"/>
      <c r="E33" s="42"/>
      <c r="F33" s="42"/>
      <c r="G33" s="42"/>
      <c r="H33" s="48">
        <f>SUM(H5:H32)</f>
        <v>477180.71299999993</v>
      </c>
      <c r="I33" s="48">
        <f>SUM(I5:I32)</f>
        <v>176217.134</v>
      </c>
      <c r="J33" s="41">
        <f>SUM(J5:J32)</f>
        <v>547</v>
      </c>
    </row>
    <row r="34" spans="1:10" ht="12.75">
      <c r="A34" s="1"/>
      <c r="B34" s="1"/>
      <c r="C34" s="1"/>
      <c r="D34" s="3"/>
      <c r="E34" s="3"/>
      <c r="F34" s="3"/>
      <c r="G34" s="3"/>
      <c r="H34" s="1"/>
      <c r="I34" s="1"/>
      <c r="J34" s="1"/>
    </row>
    <row r="35" spans="1:10" ht="12.75">
      <c r="A35" s="1"/>
      <c r="B35" s="1"/>
      <c r="C35" s="1"/>
      <c r="D35" s="3"/>
      <c r="E35" s="3"/>
      <c r="F35" s="3"/>
      <c r="G35" s="3"/>
      <c r="H35" s="1"/>
      <c r="I35" s="1"/>
      <c r="J35" s="1"/>
    </row>
    <row r="36" spans="1:10" ht="12.75">
      <c r="A36" s="1"/>
      <c r="B36" s="1"/>
      <c r="C36" s="1"/>
      <c r="D36" s="3"/>
      <c r="E36" s="3"/>
      <c r="F36" s="3"/>
      <c r="G36" s="3"/>
      <c r="H36" s="1"/>
      <c r="I36" s="1"/>
      <c r="J36" s="1"/>
    </row>
    <row r="37" spans="1:10" ht="12.75">
      <c r="A37" s="1"/>
      <c r="B37" s="1"/>
      <c r="C37" s="1"/>
      <c r="D37" s="3"/>
      <c r="E37" s="3"/>
      <c r="F37" s="3"/>
      <c r="G37" s="3"/>
      <c r="H37" s="1"/>
      <c r="I37" s="1"/>
      <c r="J37" s="1"/>
    </row>
    <row r="38" spans="1:10" ht="12.75">
      <c r="A38" s="1"/>
      <c r="B38" s="1"/>
      <c r="C38" s="1"/>
      <c r="D38" s="3"/>
      <c r="E38" s="3"/>
      <c r="F38" s="3"/>
      <c r="G38" s="3"/>
      <c r="H38" s="1"/>
      <c r="I38" s="1"/>
      <c r="J38" s="1"/>
    </row>
    <row r="39" spans="1:10" ht="12.75">
      <c r="A39" s="1"/>
      <c r="B39" s="1"/>
      <c r="C39" s="1"/>
      <c r="D39" s="3"/>
      <c r="E39" s="3"/>
      <c r="F39" s="3"/>
      <c r="G39" s="3"/>
      <c r="H39" s="1"/>
      <c r="I39" s="1"/>
      <c r="J39" s="1"/>
    </row>
    <row r="40" spans="1:10" ht="12.75">
      <c r="A40" s="1"/>
      <c r="B40" s="1"/>
      <c r="C40" s="1"/>
      <c r="D40" s="3"/>
      <c r="E40" s="3"/>
      <c r="F40" s="3"/>
      <c r="G40" s="3"/>
      <c r="H40" s="1"/>
      <c r="I40" s="1"/>
      <c r="J40" s="1"/>
    </row>
    <row r="41" spans="1:10" ht="12.75">
      <c r="A41" s="1"/>
      <c r="B41" s="1"/>
      <c r="C41" s="1"/>
      <c r="D41" s="3"/>
      <c r="E41" s="3"/>
      <c r="F41" s="3"/>
      <c r="G41" s="3"/>
      <c r="H41" s="1"/>
      <c r="I41" s="1"/>
      <c r="J41" s="1"/>
    </row>
    <row r="42" spans="1:10" ht="12.75">
      <c r="A42" s="1"/>
      <c r="B42" s="1"/>
      <c r="C42" s="1"/>
      <c r="D42" s="3"/>
      <c r="E42" s="3"/>
      <c r="F42" s="3"/>
      <c r="G42" s="3"/>
      <c r="H42" s="1"/>
      <c r="I42" s="1"/>
      <c r="J42" s="1"/>
    </row>
    <row r="43" spans="1:10" ht="12.75">
      <c r="A43" s="1"/>
      <c r="B43" s="1"/>
      <c r="C43" s="1"/>
      <c r="D43" s="3"/>
      <c r="E43" s="3"/>
      <c r="F43" s="3"/>
      <c r="G43" s="3"/>
      <c r="H43" s="1"/>
      <c r="I43" s="1"/>
      <c r="J43" s="1"/>
    </row>
    <row r="44" spans="1:10" ht="12.75">
      <c r="A44" s="1"/>
      <c r="B44" s="1"/>
      <c r="C44" s="1"/>
      <c r="D44" s="3"/>
      <c r="E44" s="3"/>
      <c r="F44" s="3"/>
      <c r="G44" s="3"/>
      <c r="H44" s="1"/>
      <c r="I44" s="1"/>
      <c r="J44" s="1"/>
    </row>
    <row r="45" spans="1:10" ht="12.75">
      <c r="A45" s="1"/>
      <c r="B45" s="1"/>
      <c r="C45" s="1"/>
      <c r="D45" s="3"/>
      <c r="E45" s="3"/>
      <c r="F45" s="3"/>
      <c r="G45" s="3"/>
      <c r="H45" s="1"/>
      <c r="I45" s="1"/>
      <c r="J45" s="1"/>
    </row>
    <row r="46" spans="1:10" ht="12.75">
      <c r="A46" s="1"/>
      <c r="B46" s="1"/>
      <c r="C46" s="1"/>
      <c r="D46" s="3"/>
      <c r="E46" s="3"/>
      <c r="F46" s="3"/>
      <c r="G46" s="3"/>
      <c r="H46" s="1"/>
      <c r="I46" s="1"/>
      <c r="J46" s="1"/>
    </row>
    <row r="47" spans="1:10" ht="12.75">
      <c r="A47" s="1"/>
      <c r="B47" s="1"/>
      <c r="C47" s="1"/>
      <c r="D47" s="3"/>
      <c r="E47" s="3"/>
      <c r="F47" s="3"/>
      <c r="G47" s="3"/>
      <c r="H47" s="1"/>
      <c r="I47" s="1"/>
      <c r="J47" s="1"/>
    </row>
  </sheetData>
  <sheetProtection/>
  <mergeCells count="1">
    <mergeCell ref="A1:J2"/>
  </mergeCells>
  <printOptions/>
  <pageMargins left="0.1968503937007874" right="0.1968503937007874" top="0.1968503937007874" bottom="0.1968503937007874" header="0.11811023622047245" footer="0.11811023622047245"/>
  <pageSetup fitToHeight="17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84"/>
  <sheetViews>
    <sheetView zoomScalePageLayoutView="0" workbookViewId="0" topLeftCell="A1">
      <selection activeCell="C3" sqref="C3:F3"/>
    </sheetView>
  </sheetViews>
  <sheetFormatPr defaultColWidth="9.140625" defaultRowHeight="12.75"/>
  <cols>
    <col min="2" max="2" width="25.140625" style="0" customWidth="1"/>
    <col min="3" max="3" width="12.8515625" style="0" customWidth="1"/>
    <col min="4" max="4" width="16.140625" style="0" customWidth="1"/>
    <col min="5" max="5" width="16.00390625" style="0" customWidth="1"/>
    <col min="6" max="6" width="13.421875" style="0" customWidth="1"/>
    <col min="7" max="7" width="18.421875" style="0" customWidth="1"/>
    <col min="8" max="8" width="23.140625" style="0" customWidth="1"/>
    <col min="9" max="9" width="17.00390625" style="0" customWidth="1"/>
  </cols>
  <sheetData>
    <row r="1" spans="1:9" ht="12.75">
      <c r="A1" s="308" t="s">
        <v>740</v>
      </c>
      <c r="B1" s="308"/>
      <c r="C1" s="308"/>
      <c r="D1" s="308"/>
      <c r="E1" s="308"/>
      <c r="F1" s="308"/>
      <c r="G1" s="308"/>
      <c r="H1" s="308"/>
      <c r="I1" s="308"/>
    </row>
    <row r="2" spans="1:9" ht="12.75">
      <c r="A2" s="308"/>
      <c r="B2" s="308"/>
      <c r="C2" s="308"/>
      <c r="D2" s="308"/>
      <c r="E2" s="308"/>
      <c r="F2" s="308"/>
      <c r="G2" s="308"/>
      <c r="H2" s="308"/>
      <c r="I2" s="308"/>
    </row>
    <row r="3" spans="3:6" ht="12.75">
      <c r="C3" s="313" t="s">
        <v>3930</v>
      </c>
      <c r="D3" s="314"/>
      <c r="E3" s="314"/>
      <c r="F3" s="314"/>
    </row>
    <row r="4" spans="1:13" ht="12.75">
      <c r="A4" s="311" t="s">
        <v>643</v>
      </c>
      <c r="B4" s="311" t="s">
        <v>644</v>
      </c>
      <c r="C4" s="311" t="s">
        <v>2108</v>
      </c>
      <c r="D4" s="311" t="s">
        <v>2111</v>
      </c>
      <c r="E4" s="309" t="s">
        <v>2053</v>
      </c>
      <c r="F4" s="310"/>
      <c r="G4" s="311" t="s">
        <v>1547</v>
      </c>
      <c r="H4" s="311" t="s">
        <v>1485</v>
      </c>
      <c r="I4" s="311" t="s">
        <v>1486</v>
      </c>
      <c r="J4" s="1"/>
      <c r="K4" s="1"/>
      <c r="L4" s="1"/>
      <c r="M4" s="1"/>
    </row>
    <row r="5" spans="1:13" ht="202.5" customHeight="1">
      <c r="A5" s="312"/>
      <c r="B5" s="312"/>
      <c r="C5" s="312"/>
      <c r="D5" s="312"/>
      <c r="E5" s="8" t="s">
        <v>2241</v>
      </c>
      <c r="F5" s="8" t="s">
        <v>2242</v>
      </c>
      <c r="G5" s="312"/>
      <c r="H5" s="312"/>
      <c r="I5" s="312"/>
      <c r="J5" s="1"/>
      <c r="K5" s="1"/>
      <c r="L5" s="1"/>
      <c r="M5" s="1"/>
    </row>
    <row r="6" spans="1:13" ht="12.7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1"/>
      <c r="K6" s="1"/>
      <c r="L6" s="1"/>
      <c r="M6" s="1"/>
    </row>
    <row r="7" spans="1:13" ht="12.75">
      <c r="A7" s="309" t="s">
        <v>2633</v>
      </c>
      <c r="B7" s="315"/>
      <c r="C7" s="315"/>
      <c r="D7" s="315"/>
      <c r="E7" s="315"/>
      <c r="F7" s="315"/>
      <c r="G7" s="315"/>
      <c r="H7" s="315"/>
      <c r="I7" s="316"/>
      <c r="J7" s="1"/>
      <c r="K7" s="1"/>
      <c r="L7" s="1"/>
      <c r="M7" s="1"/>
    </row>
    <row r="8" spans="1:13" ht="90">
      <c r="A8" s="38">
        <v>1</v>
      </c>
      <c r="B8" s="10" t="s">
        <v>1224</v>
      </c>
      <c r="C8" s="13">
        <v>152.242</v>
      </c>
      <c r="D8" s="13">
        <v>152.242</v>
      </c>
      <c r="E8" s="10" t="s">
        <v>1225</v>
      </c>
      <c r="F8" s="11">
        <v>43524</v>
      </c>
      <c r="G8" s="10" t="s">
        <v>1223</v>
      </c>
      <c r="H8" s="10" t="s">
        <v>2852</v>
      </c>
      <c r="I8" s="10" t="s">
        <v>2853</v>
      </c>
      <c r="J8" s="1"/>
      <c r="K8" s="1"/>
      <c r="L8" s="1"/>
      <c r="M8" s="1"/>
    </row>
    <row r="9" spans="1:13" ht="56.25">
      <c r="A9" s="38">
        <v>2</v>
      </c>
      <c r="B9" s="10" t="s">
        <v>1768</v>
      </c>
      <c r="C9" s="13">
        <v>2062</v>
      </c>
      <c r="D9" s="13"/>
      <c r="E9" s="11">
        <v>44230</v>
      </c>
      <c r="F9" s="11">
        <v>44230</v>
      </c>
      <c r="G9" s="10" t="s">
        <v>1769</v>
      </c>
      <c r="H9" s="10" t="s">
        <v>1772</v>
      </c>
      <c r="I9" s="10" t="s">
        <v>1772</v>
      </c>
      <c r="J9" s="1"/>
      <c r="K9" s="1"/>
      <c r="L9" s="1"/>
      <c r="M9" s="1"/>
    </row>
    <row r="10" spans="1:13" ht="202.5">
      <c r="A10" s="38">
        <v>3</v>
      </c>
      <c r="B10" s="10" t="s">
        <v>1770</v>
      </c>
      <c r="C10" s="13">
        <v>93.76</v>
      </c>
      <c r="D10" s="13"/>
      <c r="E10" s="11">
        <v>44278</v>
      </c>
      <c r="F10" s="11">
        <v>44278</v>
      </c>
      <c r="G10" s="10" t="s">
        <v>1771</v>
      </c>
      <c r="H10" s="10" t="s">
        <v>1772</v>
      </c>
      <c r="I10" s="10" t="s">
        <v>1772</v>
      </c>
      <c r="J10" s="1"/>
      <c r="K10" s="1"/>
      <c r="L10" s="1"/>
      <c r="M10" s="1"/>
    </row>
    <row r="11" spans="1:13" ht="56.25">
      <c r="A11" s="38">
        <v>4</v>
      </c>
      <c r="B11" s="10" t="s">
        <v>3390</v>
      </c>
      <c r="C11" s="13">
        <v>63.912</v>
      </c>
      <c r="D11" s="13"/>
      <c r="E11" s="11">
        <v>44545</v>
      </c>
      <c r="F11" s="11">
        <v>44545</v>
      </c>
      <c r="G11" s="10" t="s">
        <v>3391</v>
      </c>
      <c r="H11" s="10" t="s">
        <v>1772</v>
      </c>
      <c r="I11" s="10" t="s">
        <v>1772</v>
      </c>
      <c r="J11" s="1"/>
      <c r="K11" s="1"/>
      <c r="L11" s="1"/>
      <c r="M11" s="1"/>
    </row>
    <row r="12" spans="1:13" ht="56.25">
      <c r="A12" s="38">
        <v>5</v>
      </c>
      <c r="B12" s="10" t="s">
        <v>3390</v>
      </c>
      <c r="C12" s="13">
        <v>63.912</v>
      </c>
      <c r="D12" s="13"/>
      <c r="E12" s="11">
        <v>44545</v>
      </c>
      <c r="F12" s="11">
        <v>44545</v>
      </c>
      <c r="G12" s="10" t="s">
        <v>3391</v>
      </c>
      <c r="H12" s="10" t="s">
        <v>1772</v>
      </c>
      <c r="I12" s="10" t="s">
        <v>1772</v>
      </c>
      <c r="J12" s="1"/>
      <c r="K12" s="1"/>
      <c r="L12" s="1"/>
      <c r="M12" s="1"/>
    </row>
    <row r="13" spans="1:13" ht="56.25">
      <c r="A13" s="38">
        <v>6</v>
      </c>
      <c r="B13" s="10" t="s">
        <v>3390</v>
      </c>
      <c r="C13" s="13">
        <v>63.912</v>
      </c>
      <c r="D13" s="13"/>
      <c r="E13" s="11">
        <v>44545</v>
      </c>
      <c r="F13" s="11">
        <v>44545</v>
      </c>
      <c r="G13" s="10" t="s">
        <v>3391</v>
      </c>
      <c r="H13" s="10" t="s">
        <v>1772</v>
      </c>
      <c r="I13" s="10" t="s">
        <v>1772</v>
      </c>
      <c r="J13" s="1"/>
      <c r="K13" s="1"/>
      <c r="L13" s="1"/>
      <c r="M13" s="1"/>
    </row>
    <row r="14" spans="1:13" ht="56.25">
      <c r="A14" s="38">
        <v>7</v>
      </c>
      <c r="B14" s="10" t="s">
        <v>3392</v>
      </c>
      <c r="C14" s="13">
        <v>59.7</v>
      </c>
      <c r="D14" s="13"/>
      <c r="E14" s="11">
        <v>44545</v>
      </c>
      <c r="F14" s="11">
        <v>44545</v>
      </c>
      <c r="G14" s="10" t="s">
        <v>3391</v>
      </c>
      <c r="H14" s="10" t="s">
        <v>1772</v>
      </c>
      <c r="I14" s="10" t="s">
        <v>1772</v>
      </c>
      <c r="J14" s="1"/>
      <c r="K14" s="1"/>
      <c r="L14" s="1"/>
      <c r="M14" s="1"/>
    </row>
    <row r="15" spans="1:13" ht="56.25">
      <c r="A15" s="38">
        <v>8</v>
      </c>
      <c r="B15" s="10" t="s">
        <v>3393</v>
      </c>
      <c r="C15" s="13">
        <v>55</v>
      </c>
      <c r="D15" s="13"/>
      <c r="E15" s="11">
        <v>44545</v>
      </c>
      <c r="F15" s="11">
        <v>44545</v>
      </c>
      <c r="G15" s="10" t="s">
        <v>3391</v>
      </c>
      <c r="H15" s="10" t="s">
        <v>1772</v>
      </c>
      <c r="I15" s="10" t="s">
        <v>1772</v>
      </c>
      <c r="J15" s="1"/>
      <c r="K15" s="1"/>
      <c r="L15" s="1"/>
      <c r="M15" s="1"/>
    </row>
    <row r="16" spans="1:13" ht="56.25">
      <c r="A16" s="38">
        <v>9</v>
      </c>
      <c r="B16" s="10" t="s">
        <v>3396</v>
      </c>
      <c r="C16" s="13">
        <v>100</v>
      </c>
      <c r="D16" s="13"/>
      <c r="E16" s="11">
        <v>44545</v>
      </c>
      <c r="F16" s="11">
        <v>44545</v>
      </c>
      <c r="G16" s="10" t="s">
        <v>3398</v>
      </c>
      <c r="H16" s="10" t="s">
        <v>1772</v>
      </c>
      <c r="I16" s="10" t="s">
        <v>1772</v>
      </c>
      <c r="J16" s="1"/>
      <c r="K16" s="1"/>
      <c r="L16" s="1"/>
      <c r="M16" s="1"/>
    </row>
    <row r="17" spans="1:13" ht="56.25">
      <c r="A17" s="38">
        <v>10</v>
      </c>
      <c r="B17" s="10" t="s">
        <v>3397</v>
      </c>
      <c r="C17" s="13">
        <v>162.9</v>
      </c>
      <c r="D17" s="13"/>
      <c r="E17" s="11">
        <v>44545</v>
      </c>
      <c r="F17" s="11">
        <v>44545</v>
      </c>
      <c r="G17" s="10" t="s">
        <v>3398</v>
      </c>
      <c r="H17" s="10" t="s">
        <v>1772</v>
      </c>
      <c r="I17" s="10" t="s">
        <v>1772</v>
      </c>
      <c r="J17" s="1"/>
      <c r="K17" s="1"/>
      <c r="L17" s="1"/>
      <c r="M17" s="1"/>
    </row>
    <row r="18" spans="1:13" ht="56.25">
      <c r="A18" s="38">
        <v>11</v>
      </c>
      <c r="B18" s="10" t="s">
        <v>3397</v>
      </c>
      <c r="C18" s="13">
        <v>162.9</v>
      </c>
      <c r="D18" s="13"/>
      <c r="E18" s="11">
        <v>44545</v>
      </c>
      <c r="F18" s="11">
        <v>44545</v>
      </c>
      <c r="G18" s="10" t="s">
        <v>3398</v>
      </c>
      <c r="H18" s="10" t="s">
        <v>1772</v>
      </c>
      <c r="I18" s="10" t="s">
        <v>1772</v>
      </c>
      <c r="J18" s="1"/>
      <c r="K18" s="1"/>
      <c r="L18" s="1"/>
      <c r="M18" s="1"/>
    </row>
    <row r="19" spans="1:13" ht="56.25">
      <c r="A19" s="38">
        <v>12</v>
      </c>
      <c r="B19" s="10" t="s">
        <v>3397</v>
      </c>
      <c r="C19" s="13">
        <v>162.9</v>
      </c>
      <c r="D19" s="13"/>
      <c r="E19" s="11">
        <v>44545</v>
      </c>
      <c r="F19" s="11">
        <v>44545</v>
      </c>
      <c r="G19" s="10" t="s">
        <v>3398</v>
      </c>
      <c r="H19" s="10" t="s">
        <v>1772</v>
      </c>
      <c r="I19" s="10" t="s">
        <v>1772</v>
      </c>
      <c r="J19" s="1"/>
      <c r="K19" s="1"/>
      <c r="L19" s="1"/>
      <c r="M19" s="1"/>
    </row>
    <row r="20" spans="1:13" ht="112.5">
      <c r="A20" s="38">
        <v>13</v>
      </c>
      <c r="B20" s="10" t="s">
        <v>3426</v>
      </c>
      <c r="C20" s="13">
        <v>1889.33</v>
      </c>
      <c r="D20" s="13"/>
      <c r="E20" s="11">
        <v>44550</v>
      </c>
      <c r="F20" s="11">
        <v>44550</v>
      </c>
      <c r="G20" s="10" t="s">
        <v>3427</v>
      </c>
      <c r="H20" s="10" t="s">
        <v>1772</v>
      </c>
      <c r="I20" s="10" t="s">
        <v>1772</v>
      </c>
      <c r="J20" s="1"/>
      <c r="K20" s="1"/>
      <c r="L20" s="1"/>
      <c r="M20" s="1"/>
    </row>
    <row r="21" spans="1:13" ht="112.5">
      <c r="A21" s="38">
        <v>14</v>
      </c>
      <c r="B21" s="10" t="s">
        <v>3429</v>
      </c>
      <c r="C21" s="13">
        <v>2375.2</v>
      </c>
      <c r="D21" s="13"/>
      <c r="E21" s="11">
        <v>44550</v>
      </c>
      <c r="F21" s="11">
        <v>44550</v>
      </c>
      <c r="G21" s="10" t="s">
        <v>3430</v>
      </c>
      <c r="H21" s="10" t="s">
        <v>1772</v>
      </c>
      <c r="I21" s="10" t="s">
        <v>1772</v>
      </c>
      <c r="J21" s="1"/>
      <c r="K21" s="1"/>
      <c r="L21" s="1"/>
      <c r="M21" s="1"/>
    </row>
    <row r="22" spans="1:13" ht="117">
      <c r="A22" s="38">
        <v>15</v>
      </c>
      <c r="B22" s="10" t="s">
        <v>3479</v>
      </c>
      <c r="C22" s="13">
        <v>5342.61</v>
      </c>
      <c r="D22" s="13"/>
      <c r="E22" s="11">
        <v>44557</v>
      </c>
      <c r="F22" s="11">
        <v>44557</v>
      </c>
      <c r="G22" s="116" t="s">
        <v>3476</v>
      </c>
      <c r="H22" s="10" t="s">
        <v>3477</v>
      </c>
      <c r="I22" s="10" t="s">
        <v>1772</v>
      </c>
      <c r="J22" s="1"/>
      <c r="K22" s="1"/>
      <c r="L22" s="1"/>
      <c r="M22" s="1"/>
    </row>
    <row r="23" spans="1:13" ht="90">
      <c r="A23" s="172">
        <v>16</v>
      </c>
      <c r="B23" s="125" t="s">
        <v>3657</v>
      </c>
      <c r="C23" s="123">
        <v>112</v>
      </c>
      <c r="D23" s="123"/>
      <c r="E23" s="126">
        <v>44620</v>
      </c>
      <c r="F23" s="126">
        <v>44620</v>
      </c>
      <c r="G23" s="173" t="s">
        <v>3658</v>
      </c>
      <c r="H23" s="125" t="s">
        <v>3477</v>
      </c>
      <c r="I23" s="125" t="s">
        <v>1772</v>
      </c>
      <c r="J23" s="1"/>
      <c r="K23" s="1"/>
      <c r="L23" s="1"/>
      <c r="M23" s="1"/>
    </row>
    <row r="24" spans="1:13" ht="78">
      <c r="A24" s="172">
        <v>17</v>
      </c>
      <c r="B24" s="125" t="s">
        <v>3701</v>
      </c>
      <c r="C24" s="123">
        <v>323.081</v>
      </c>
      <c r="D24" s="123">
        <v>323.081</v>
      </c>
      <c r="E24" s="126">
        <v>44631</v>
      </c>
      <c r="F24" s="126">
        <v>44631</v>
      </c>
      <c r="G24" s="173" t="s">
        <v>3703</v>
      </c>
      <c r="H24" s="125" t="s">
        <v>3477</v>
      </c>
      <c r="I24" s="125" t="s">
        <v>3702</v>
      </c>
      <c r="J24" s="1"/>
      <c r="K24" s="1"/>
      <c r="L24" s="1"/>
      <c r="M24" s="1"/>
    </row>
    <row r="25" spans="1:13" ht="78">
      <c r="A25" s="172">
        <v>18</v>
      </c>
      <c r="B25" s="125" t="s">
        <v>3685</v>
      </c>
      <c r="C25" s="123">
        <v>1862.3</v>
      </c>
      <c r="D25" s="123">
        <v>589.728</v>
      </c>
      <c r="E25" s="126">
        <v>44642</v>
      </c>
      <c r="F25" s="126">
        <v>44642</v>
      </c>
      <c r="G25" s="173" t="s">
        <v>3686</v>
      </c>
      <c r="H25" s="125" t="s">
        <v>3477</v>
      </c>
      <c r="I25" s="125" t="s">
        <v>1772</v>
      </c>
      <c r="J25" s="1"/>
      <c r="K25" s="1"/>
      <c r="L25" s="1"/>
      <c r="M25" s="1"/>
    </row>
    <row r="26" spans="1:13" ht="45">
      <c r="A26" s="172">
        <v>19</v>
      </c>
      <c r="B26" s="125" t="s">
        <v>3718</v>
      </c>
      <c r="C26" s="123">
        <v>1094.25</v>
      </c>
      <c r="D26" s="123"/>
      <c r="E26" s="126">
        <v>44686</v>
      </c>
      <c r="F26" s="126">
        <v>44686</v>
      </c>
      <c r="G26" s="173" t="s">
        <v>3717</v>
      </c>
      <c r="H26" s="125" t="s">
        <v>3477</v>
      </c>
      <c r="I26" s="125" t="s">
        <v>1772</v>
      </c>
      <c r="J26" s="1"/>
      <c r="K26" s="1"/>
      <c r="L26" s="1"/>
      <c r="M26" s="1"/>
    </row>
    <row r="27" spans="1:13" ht="12.75">
      <c r="A27" s="38"/>
      <c r="B27" s="10"/>
      <c r="C27" s="13"/>
      <c r="D27" s="13"/>
      <c r="E27" s="11"/>
      <c r="F27" s="11"/>
      <c r="G27" s="116"/>
      <c r="H27" s="10"/>
      <c r="I27" s="10"/>
      <c r="J27" s="1"/>
      <c r="K27" s="1"/>
      <c r="L27" s="1"/>
      <c r="M27" s="1"/>
    </row>
    <row r="28" spans="1:13" ht="12.75">
      <c r="A28" s="38"/>
      <c r="B28" s="10"/>
      <c r="C28" s="13"/>
      <c r="D28" s="13"/>
      <c r="E28" s="11"/>
      <c r="F28" s="11"/>
      <c r="G28" s="116"/>
      <c r="H28" s="10"/>
      <c r="I28" s="10"/>
      <c r="J28" s="1"/>
      <c r="K28" s="1"/>
      <c r="L28" s="1"/>
      <c r="M28" s="1"/>
    </row>
    <row r="29" spans="1:13" ht="12.75">
      <c r="A29" s="38"/>
      <c r="B29" s="10"/>
      <c r="C29" s="10">
        <v>0</v>
      </c>
      <c r="D29" s="10">
        <v>0</v>
      </c>
      <c r="E29" s="10"/>
      <c r="F29" s="10"/>
      <c r="G29" s="10"/>
      <c r="H29" s="10"/>
      <c r="I29" s="10"/>
      <c r="J29" s="1"/>
      <c r="K29" s="1"/>
      <c r="L29" s="1"/>
      <c r="M29" s="1"/>
    </row>
    <row r="30" spans="1:13" ht="12.75" customHeight="1">
      <c r="A30" s="277" t="s">
        <v>2023</v>
      </c>
      <c r="B30" s="280"/>
      <c r="C30" s="280"/>
      <c r="D30" s="280"/>
      <c r="E30" s="280"/>
      <c r="F30" s="280"/>
      <c r="G30" s="280"/>
      <c r="H30" s="280"/>
      <c r="I30" s="281"/>
      <c r="J30" s="1"/>
      <c r="K30" s="1"/>
      <c r="L30" s="1"/>
      <c r="M30" s="1"/>
    </row>
    <row r="31" spans="1:13" ht="78.75">
      <c r="A31" s="125">
        <v>1</v>
      </c>
      <c r="B31" s="125" t="s">
        <v>483</v>
      </c>
      <c r="C31" s="123">
        <v>3873.7</v>
      </c>
      <c r="D31" s="123">
        <v>3827.4</v>
      </c>
      <c r="E31" s="125" t="s">
        <v>2421</v>
      </c>
      <c r="F31" s="125"/>
      <c r="G31" s="125" t="s">
        <v>2571</v>
      </c>
      <c r="H31" s="125" t="s">
        <v>600</v>
      </c>
      <c r="I31" s="125" t="s">
        <v>1922</v>
      </c>
      <c r="J31" s="1"/>
      <c r="K31" s="1"/>
      <c r="L31" s="1"/>
      <c r="M31" s="1"/>
    </row>
    <row r="32" spans="1:13" ht="78.75">
      <c r="A32" s="125">
        <v>2</v>
      </c>
      <c r="B32" s="125" t="s">
        <v>484</v>
      </c>
      <c r="C32" s="123">
        <v>843</v>
      </c>
      <c r="D32" s="123">
        <v>843</v>
      </c>
      <c r="E32" s="126">
        <v>40477</v>
      </c>
      <c r="F32" s="126" t="s">
        <v>3926</v>
      </c>
      <c r="G32" s="125" t="s">
        <v>2574</v>
      </c>
      <c r="H32" s="125" t="s">
        <v>600</v>
      </c>
      <c r="I32" s="125" t="s">
        <v>1922</v>
      </c>
      <c r="J32" s="1"/>
      <c r="K32" s="1"/>
      <c r="L32" s="1"/>
      <c r="M32" s="1"/>
    </row>
    <row r="33" spans="1:13" ht="33.75">
      <c r="A33" s="125">
        <v>3</v>
      </c>
      <c r="B33" s="125" t="s">
        <v>485</v>
      </c>
      <c r="C33" s="123">
        <v>168.1</v>
      </c>
      <c r="D33" s="123">
        <v>168.1</v>
      </c>
      <c r="E33" s="125" t="s">
        <v>2532</v>
      </c>
      <c r="F33" s="125"/>
      <c r="G33" s="125"/>
      <c r="H33" s="125" t="s">
        <v>600</v>
      </c>
      <c r="I33" s="125" t="s">
        <v>1922</v>
      </c>
      <c r="J33" s="1"/>
      <c r="K33" s="1"/>
      <c r="L33" s="1"/>
      <c r="M33" s="1"/>
    </row>
    <row r="34" spans="1:13" ht="45">
      <c r="A34" s="125">
        <v>4</v>
      </c>
      <c r="B34" s="125" t="s">
        <v>486</v>
      </c>
      <c r="C34" s="123">
        <v>246.8</v>
      </c>
      <c r="D34" s="123">
        <v>246.8</v>
      </c>
      <c r="E34" s="126">
        <v>42222</v>
      </c>
      <c r="F34" s="125"/>
      <c r="G34" s="273" t="s">
        <v>2575</v>
      </c>
      <c r="H34" s="125" t="s">
        <v>600</v>
      </c>
      <c r="I34" s="125" t="s">
        <v>1922</v>
      </c>
      <c r="J34" s="1"/>
      <c r="K34" s="1"/>
      <c r="L34" s="1"/>
      <c r="M34" s="1"/>
    </row>
    <row r="35" spans="1:13" ht="45">
      <c r="A35" s="125">
        <v>5</v>
      </c>
      <c r="B35" s="125" t="s">
        <v>487</v>
      </c>
      <c r="C35" s="123">
        <v>1483.3</v>
      </c>
      <c r="D35" s="123">
        <v>1483.3</v>
      </c>
      <c r="E35" s="125" t="s">
        <v>2572</v>
      </c>
      <c r="F35" s="125"/>
      <c r="G35" s="125" t="s">
        <v>2573</v>
      </c>
      <c r="H35" s="125" t="s">
        <v>600</v>
      </c>
      <c r="I35" s="125" t="s">
        <v>1922</v>
      </c>
      <c r="J35" s="1"/>
      <c r="K35" s="1"/>
      <c r="L35" s="1"/>
      <c r="M35" s="1"/>
    </row>
    <row r="36" spans="1:13" ht="45">
      <c r="A36" s="273">
        <v>6</v>
      </c>
      <c r="B36" s="273" t="s">
        <v>488</v>
      </c>
      <c r="C36" s="123">
        <v>2630.1</v>
      </c>
      <c r="D36" s="123">
        <v>2630.1</v>
      </c>
      <c r="E36" s="273" t="s">
        <v>2576</v>
      </c>
      <c r="F36" s="155" t="s">
        <v>3927</v>
      </c>
      <c r="G36" s="273" t="s">
        <v>2575</v>
      </c>
      <c r="H36" s="125" t="s">
        <v>600</v>
      </c>
      <c r="I36" s="125" t="s">
        <v>1922</v>
      </c>
      <c r="J36" s="1"/>
      <c r="K36" s="1"/>
      <c r="L36" s="1"/>
      <c r="M36" s="1"/>
    </row>
    <row r="37" spans="1:13" ht="45">
      <c r="A37" s="273">
        <v>7</v>
      </c>
      <c r="B37" s="273" t="s">
        <v>489</v>
      </c>
      <c r="C37" s="123">
        <v>52.4</v>
      </c>
      <c r="D37" s="123">
        <v>52.4</v>
      </c>
      <c r="E37" s="273" t="s">
        <v>2576</v>
      </c>
      <c r="F37" s="155"/>
      <c r="G37" s="273" t="s">
        <v>2575</v>
      </c>
      <c r="H37" s="125" t="s">
        <v>600</v>
      </c>
      <c r="I37" s="125" t="s">
        <v>1922</v>
      </c>
      <c r="J37" s="1"/>
      <c r="K37" s="1"/>
      <c r="L37" s="1"/>
      <c r="M37" s="1"/>
    </row>
    <row r="38" spans="1:13" ht="78.75">
      <c r="A38" s="273">
        <v>8</v>
      </c>
      <c r="B38" s="273" t="s">
        <v>490</v>
      </c>
      <c r="C38" s="123">
        <v>1796.8</v>
      </c>
      <c r="D38" s="123">
        <v>1775.3</v>
      </c>
      <c r="E38" s="155" t="s">
        <v>1017</v>
      </c>
      <c r="F38" s="155"/>
      <c r="G38" s="273" t="s">
        <v>1018</v>
      </c>
      <c r="H38" s="125" t="s">
        <v>600</v>
      </c>
      <c r="I38" s="125" t="s">
        <v>1922</v>
      </c>
      <c r="J38" s="1"/>
      <c r="K38" s="1"/>
      <c r="L38" s="1"/>
      <c r="M38" s="1"/>
    </row>
    <row r="39" spans="1:13" ht="146.25">
      <c r="A39" s="273">
        <v>9</v>
      </c>
      <c r="B39" s="273" t="s">
        <v>1521</v>
      </c>
      <c r="C39" s="123">
        <v>208.4</v>
      </c>
      <c r="D39" s="123">
        <v>208.4</v>
      </c>
      <c r="E39" s="273" t="s">
        <v>2576</v>
      </c>
      <c r="F39" s="155" t="s">
        <v>3172</v>
      </c>
      <c r="G39" s="273" t="s">
        <v>3173</v>
      </c>
      <c r="H39" s="125" t="s">
        <v>600</v>
      </c>
      <c r="I39" s="125" t="s">
        <v>1922</v>
      </c>
      <c r="J39" s="1"/>
      <c r="K39" s="1"/>
      <c r="L39" s="1"/>
      <c r="M39" s="1"/>
    </row>
    <row r="40" spans="1:13" ht="157.5">
      <c r="A40" s="273">
        <v>10</v>
      </c>
      <c r="B40" s="273" t="s">
        <v>833</v>
      </c>
      <c r="C40" s="123">
        <v>4470.4</v>
      </c>
      <c r="D40" s="123">
        <v>2705.1</v>
      </c>
      <c r="E40" s="155" t="s">
        <v>2533</v>
      </c>
      <c r="F40" s="155"/>
      <c r="G40" s="273" t="s">
        <v>1016</v>
      </c>
      <c r="H40" s="125" t="s">
        <v>600</v>
      </c>
      <c r="I40" s="125" t="s">
        <v>1922</v>
      </c>
      <c r="J40" s="1"/>
      <c r="K40" s="1"/>
      <c r="L40" s="1"/>
      <c r="M40" s="1"/>
    </row>
    <row r="41" spans="1:13" ht="45">
      <c r="A41" s="273">
        <v>11</v>
      </c>
      <c r="B41" s="273" t="s">
        <v>730</v>
      </c>
      <c r="C41" s="123" t="s">
        <v>731</v>
      </c>
      <c r="D41" s="123" t="s">
        <v>731</v>
      </c>
      <c r="E41" s="273" t="s">
        <v>2576</v>
      </c>
      <c r="F41" s="155"/>
      <c r="G41" s="273" t="s">
        <v>2575</v>
      </c>
      <c r="H41" s="125" t="s">
        <v>600</v>
      </c>
      <c r="I41" s="125" t="s">
        <v>1922</v>
      </c>
      <c r="J41" s="1"/>
      <c r="K41" s="1"/>
      <c r="L41" s="1"/>
      <c r="M41" s="1"/>
    </row>
    <row r="42" spans="1:13" ht="56.25">
      <c r="A42" s="273">
        <v>12</v>
      </c>
      <c r="B42" s="273" t="s">
        <v>2534</v>
      </c>
      <c r="C42" s="123" t="s">
        <v>731</v>
      </c>
      <c r="D42" s="123" t="s">
        <v>731</v>
      </c>
      <c r="E42" s="273" t="s">
        <v>1583</v>
      </c>
      <c r="F42" s="155"/>
      <c r="G42" s="273" t="s">
        <v>1519</v>
      </c>
      <c r="H42" s="125" t="s">
        <v>600</v>
      </c>
      <c r="I42" s="125" t="s">
        <v>1922</v>
      </c>
      <c r="J42" s="1"/>
      <c r="K42" s="1"/>
      <c r="L42" s="1"/>
      <c r="M42" s="1"/>
    </row>
    <row r="43" spans="1:13" ht="45">
      <c r="A43" s="273">
        <v>13</v>
      </c>
      <c r="B43" s="273" t="s">
        <v>1520</v>
      </c>
      <c r="C43" s="123" t="s">
        <v>731</v>
      </c>
      <c r="D43" s="123" t="s">
        <v>731</v>
      </c>
      <c r="E43" s="273" t="s">
        <v>2576</v>
      </c>
      <c r="F43" s="155"/>
      <c r="G43" s="273" t="s">
        <v>2575</v>
      </c>
      <c r="H43" s="125" t="s">
        <v>600</v>
      </c>
      <c r="I43" s="125" t="s">
        <v>1922</v>
      </c>
      <c r="J43" s="1"/>
      <c r="K43" s="1"/>
      <c r="L43" s="1"/>
      <c r="M43" s="1"/>
    </row>
    <row r="44" spans="1:13" ht="123.75">
      <c r="A44" s="273">
        <v>14</v>
      </c>
      <c r="B44" s="125" t="s">
        <v>1500</v>
      </c>
      <c r="C44" s="123">
        <v>5695</v>
      </c>
      <c r="D44" s="123">
        <v>5221</v>
      </c>
      <c r="E44" s="126">
        <v>42865</v>
      </c>
      <c r="F44" s="155"/>
      <c r="G44" s="273" t="s">
        <v>1015</v>
      </c>
      <c r="H44" s="125" t="s">
        <v>600</v>
      </c>
      <c r="I44" s="125" t="s">
        <v>1922</v>
      </c>
      <c r="J44" s="1"/>
      <c r="K44" s="1"/>
      <c r="L44" s="1"/>
      <c r="M44" s="1"/>
    </row>
    <row r="45" spans="1:13" ht="33.75">
      <c r="A45" s="273">
        <v>15</v>
      </c>
      <c r="B45" s="125" t="s">
        <v>2536</v>
      </c>
      <c r="C45" s="123">
        <v>525</v>
      </c>
      <c r="D45" s="123">
        <v>499.6</v>
      </c>
      <c r="E45" s="126">
        <v>42080</v>
      </c>
      <c r="F45" s="155"/>
      <c r="G45" s="273" t="s">
        <v>2783</v>
      </c>
      <c r="H45" s="125" t="s">
        <v>600</v>
      </c>
      <c r="I45" s="125" t="s">
        <v>1922</v>
      </c>
      <c r="J45" s="1"/>
      <c r="K45" s="1"/>
      <c r="L45" s="1"/>
      <c r="M45" s="1"/>
    </row>
    <row r="46" spans="1:13" ht="33.75">
      <c r="A46" s="273">
        <v>16</v>
      </c>
      <c r="B46" s="125" t="s">
        <v>2535</v>
      </c>
      <c r="C46" s="123">
        <v>576</v>
      </c>
      <c r="D46" s="123">
        <v>548</v>
      </c>
      <c r="E46" s="126">
        <v>42080</v>
      </c>
      <c r="F46" s="155"/>
      <c r="G46" s="273" t="s">
        <v>2783</v>
      </c>
      <c r="H46" s="125" t="s">
        <v>600</v>
      </c>
      <c r="I46" s="125" t="s">
        <v>1922</v>
      </c>
      <c r="J46" s="1"/>
      <c r="K46" s="1"/>
      <c r="L46" s="1"/>
      <c r="M46" s="1"/>
    </row>
    <row r="47" spans="1:13" ht="33.75">
      <c r="A47" s="273">
        <v>17</v>
      </c>
      <c r="B47" s="125" t="s">
        <v>1522</v>
      </c>
      <c r="C47" s="123">
        <v>1259</v>
      </c>
      <c r="D47" s="123">
        <v>723.4</v>
      </c>
      <c r="E47" s="126">
        <v>43362</v>
      </c>
      <c r="F47" s="126"/>
      <c r="G47" s="126" t="s">
        <v>602</v>
      </c>
      <c r="H47" s="125" t="s">
        <v>600</v>
      </c>
      <c r="I47" s="125" t="s">
        <v>1922</v>
      </c>
      <c r="J47" s="1"/>
      <c r="K47" s="1"/>
      <c r="L47" s="1"/>
      <c r="M47" s="1"/>
    </row>
    <row r="48" spans="1:13" ht="33.75">
      <c r="A48" s="273">
        <v>18</v>
      </c>
      <c r="B48" s="125" t="s">
        <v>603</v>
      </c>
      <c r="C48" s="123">
        <v>172</v>
      </c>
      <c r="D48" s="123">
        <v>67.3</v>
      </c>
      <c r="E48" s="126">
        <v>43362</v>
      </c>
      <c r="F48" s="126"/>
      <c r="G48" s="126" t="s">
        <v>602</v>
      </c>
      <c r="H48" s="125" t="s">
        <v>600</v>
      </c>
      <c r="I48" s="125" t="s">
        <v>1922</v>
      </c>
      <c r="J48" s="1"/>
      <c r="K48" s="1"/>
      <c r="L48" s="1"/>
      <c r="M48" s="1"/>
    </row>
    <row r="49" spans="1:13" ht="45">
      <c r="A49" s="273">
        <v>19</v>
      </c>
      <c r="B49" s="125" t="s">
        <v>1755</v>
      </c>
      <c r="C49" s="123">
        <v>354.7</v>
      </c>
      <c r="D49" s="123">
        <v>181.5</v>
      </c>
      <c r="E49" s="126">
        <v>43412</v>
      </c>
      <c r="F49" s="126"/>
      <c r="G49" s="126" t="s">
        <v>602</v>
      </c>
      <c r="H49" s="125" t="s">
        <v>600</v>
      </c>
      <c r="I49" s="125" t="s">
        <v>1922</v>
      </c>
      <c r="J49" s="1"/>
      <c r="K49" s="1"/>
      <c r="L49" s="1"/>
      <c r="M49" s="1"/>
    </row>
    <row r="50" spans="1:13" ht="45">
      <c r="A50" s="273">
        <v>20</v>
      </c>
      <c r="B50" s="125" t="s">
        <v>1523</v>
      </c>
      <c r="C50" s="123">
        <v>120</v>
      </c>
      <c r="D50" s="123">
        <v>120</v>
      </c>
      <c r="E50" s="126">
        <v>42622</v>
      </c>
      <c r="F50" s="126"/>
      <c r="G50" s="273" t="s">
        <v>2575</v>
      </c>
      <c r="H50" s="125" t="s">
        <v>600</v>
      </c>
      <c r="I50" s="125" t="s">
        <v>1922</v>
      </c>
      <c r="J50" s="1"/>
      <c r="K50" s="1"/>
      <c r="L50" s="1"/>
      <c r="M50" s="1"/>
    </row>
    <row r="51" spans="1:13" ht="45">
      <c r="A51" s="273">
        <v>21</v>
      </c>
      <c r="B51" s="125" t="s">
        <v>1524</v>
      </c>
      <c r="C51" s="123">
        <v>0</v>
      </c>
      <c r="D51" s="123">
        <v>0</v>
      </c>
      <c r="E51" s="126">
        <v>42951</v>
      </c>
      <c r="F51" s="126">
        <v>44663</v>
      </c>
      <c r="G51" s="273" t="s">
        <v>2575</v>
      </c>
      <c r="H51" s="125" t="s">
        <v>600</v>
      </c>
      <c r="I51" s="125" t="s">
        <v>1922</v>
      </c>
      <c r="J51" s="1"/>
      <c r="K51" s="1"/>
      <c r="L51" s="1"/>
      <c r="M51" s="1"/>
    </row>
    <row r="52" spans="1:13" ht="45">
      <c r="A52" s="273">
        <v>22</v>
      </c>
      <c r="B52" s="125" t="s">
        <v>1525</v>
      </c>
      <c r="C52" s="123">
        <v>1339</v>
      </c>
      <c r="D52" s="123">
        <v>1339</v>
      </c>
      <c r="E52" s="126">
        <v>42713</v>
      </c>
      <c r="F52" s="126"/>
      <c r="G52" s="273" t="s">
        <v>2575</v>
      </c>
      <c r="H52" s="125" t="s">
        <v>600</v>
      </c>
      <c r="I52" s="125" t="s">
        <v>1922</v>
      </c>
      <c r="J52" s="1"/>
      <c r="K52" s="1"/>
      <c r="L52" s="1"/>
      <c r="M52" s="1"/>
    </row>
    <row r="53" spans="1:13" ht="45">
      <c r="A53" s="273">
        <v>23</v>
      </c>
      <c r="B53" s="125" t="s">
        <v>1526</v>
      </c>
      <c r="C53" s="123">
        <v>415.2</v>
      </c>
      <c r="D53" s="123">
        <v>410.7</v>
      </c>
      <c r="E53" s="126">
        <v>42341</v>
      </c>
      <c r="F53" s="126"/>
      <c r="G53" s="273" t="s">
        <v>2575</v>
      </c>
      <c r="H53" s="125" t="s">
        <v>600</v>
      </c>
      <c r="I53" s="125" t="s">
        <v>1922</v>
      </c>
      <c r="J53" s="1"/>
      <c r="K53" s="1"/>
      <c r="L53" s="1"/>
      <c r="M53" s="1"/>
    </row>
    <row r="54" spans="1:13" ht="45">
      <c r="A54" s="273">
        <v>24</v>
      </c>
      <c r="B54" s="125" t="s">
        <v>1527</v>
      </c>
      <c r="C54" s="123">
        <v>398.3</v>
      </c>
      <c r="D54" s="123">
        <v>393.1</v>
      </c>
      <c r="E54" s="126">
        <v>42341</v>
      </c>
      <c r="F54" s="126"/>
      <c r="G54" s="273" t="s">
        <v>2575</v>
      </c>
      <c r="H54" s="125" t="s">
        <v>600</v>
      </c>
      <c r="I54" s="125" t="s">
        <v>1922</v>
      </c>
      <c r="J54" s="1"/>
      <c r="K54" s="1"/>
      <c r="L54" s="1"/>
      <c r="M54" s="1"/>
    </row>
    <row r="55" spans="1:13" ht="45">
      <c r="A55" s="273">
        <v>25</v>
      </c>
      <c r="B55" s="125" t="s">
        <v>1528</v>
      </c>
      <c r="C55" s="123">
        <v>630</v>
      </c>
      <c r="D55" s="123">
        <v>578</v>
      </c>
      <c r="E55" s="126">
        <v>43035</v>
      </c>
      <c r="F55" s="126"/>
      <c r="G55" s="273" t="s">
        <v>2575</v>
      </c>
      <c r="H55" s="125" t="s">
        <v>600</v>
      </c>
      <c r="I55" s="125" t="s">
        <v>1922</v>
      </c>
      <c r="J55" s="1"/>
      <c r="K55" s="1"/>
      <c r="L55" s="1"/>
      <c r="M55" s="1"/>
    </row>
    <row r="56" spans="1:13" ht="45">
      <c r="A56" s="273">
        <v>26</v>
      </c>
      <c r="B56" s="125" t="s">
        <v>1529</v>
      </c>
      <c r="C56" s="123">
        <v>0.12</v>
      </c>
      <c r="D56" s="123">
        <v>0.12</v>
      </c>
      <c r="E56" s="126">
        <v>40696</v>
      </c>
      <c r="F56" s="126"/>
      <c r="G56" s="273" t="s">
        <v>2575</v>
      </c>
      <c r="H56" s="125" t="s">
        <v>600</v>
      </c>
      <c r="I56" s="125" t="s">
        <v>1922</v>
      </c>
      <c r="J56" s="1"/>
      <c r="K56" s="1"/>
      <c r="L56" s="1"/>
      <c r="M56" s="1"/>
    </row>
    <row r="57" spans="1:13" ht="67.5">
      <c r="A57" s="273">
        <v>27</v>
      </c>
      <c r="B57" s="125" t="s">
        <v>1530</v>
      </c>
      <c r="C57" s="123">
        <v>0</v>
      </c>
      <c r="D57" s="123">
        <v>0</v>
      </c>
      <c r="E57" s="126">
        <v>42769</v>
      </c>
      <c r="F57" s="126"/>
      <c r="G57" s="126" t="s">
        <v>1757</v>
      </c>
      <c r="H57" s="125" t="s">
        <v>600</v>
      </c>
      <c r="I57" s="125" t="s">
        <v>1922</v>
      </c>
      <c r="J57" s="1"/>
      <c r="K57" s="1"/>
      <c r="L57" s="1"/>
      <c r="M57" s="1"/>
    </row>
    <row r="58" spans="1:13" ht="33.75">
      <c r="A58" s="273">
        <v>28</v>
      </c>
      <c r="B58" s="125" t="s">
        <v>1531</v>
      </c>
      <c r="C58" s="123">
        <v>815.5</v>
      </c>
      <c r="D58" s="123">
        <v>403.2</v>
      </c>
      <c r="E58" s="126">
        <v>43679</v>
      </c>
      <c r="F58" s="126"/>
      <c r="G58" s="126" t="s">
        <v>1532</v>
      </c>
      <c r="H58" s="125" t="s">
        <v>600</v>
      </c>
      <c r="I58" s="125" t="s">
        <v>1922</v>
      </c>
      <c r="J58" s="1"/>
      <c r="K58" s="1"/>
      <c r="L58" s="1"/>
      <c r="M58" s="1"/>
    </row>
    <row r="59" spans="1:13" ht="146.25">
      <c r="A59" s="273">
        <v>29</v>
      </c>
      <c r="B59" s="125" t="s">
        <v>3537</v>
      </c>
      <c r="C59" s="123">
        <v>396</v>
      </c>
      <c r="D59" s="123">
        <v>158.4</v>
      </c>
      <c r="E59" s="126">
        <v>44188</v>
      </c>
      <c r="F59" s="126"/>
      <c r="G59" s="126" t="s">
        <v>1756</v>
      </c>
      <c r="H59" s="125" t="s">
        <v>600</v>
      </c>
      <c r="I59" s="125" t="s">
        <v>1922</v>
      </c>
      <c r="J59" s="1"/>
      <c r="K59" s="1"/>
      <c r="L59" s="1"/>
      <c r="M59" s="1"/>
    </row>
    <row r="60" spans="1:13" ht="67.5">
      <c r="A60" s="273">
        <v>30</v>
      </c>
      <c r="B60" s="125" t="s">
        <v>2330</v>
      </c>
      <c r="C60" s="123">
        <v>1897.39</v>
      </c>
      <c r="D60" s="123">
        <v>502</v>
      </c>
      <c r="E60" s="126">
        <v>44208</v>
      </c>
      <c r="F60" s="126"/>
      <c r="G60" s="126" t="s">
        <v>2329</v>
      </c>
      <c r="H60" s="125" t="s">
        <v>600</v>
      </c>
      <c r="I60" s="125" t="s">
        <v>1922</v>
      </c>
      <c r="J60" s="1"/>
      <c r="K60" s="1"/>
      <c r="L60" s="1"/>
      <c r="M60" s="1"/>
    </row>
    <row r="61" spans="1:13" ht="112.5">
      <c r="A61" s="273">
        <v>31</v>
      </c>
      <c r="B61" s="125" t="s">
        <v>2336</v>
      </c>
      <c r="C61" s="123">
        <v>51</v>
      </c>
      <c r="D61" s="123">
        <v>51</v>
      </c>
      <c r="E61" s="126">
        <v>44253</v>
      </c>
      <c r="F61" s="126" t="s">
        <v>3552</v>
      </c>
      <c r="G61" s="126" t="s">
        <v>2337</v>
      </c>
      <c r="H61" s="125" t="s">
        <v>600</v>
      </c>
      <c r="I61" s="125" t="s">
        <v>1922</v>
      </c>
      <c r="J61" s="1"/>
      <c r="K61" s="1"/>
      <c r="L61" s="1"/>
      <c r="M61" s="1"/>
    </row>
    <row r="62" spans="1:13" ht="112.5">
      <c r="A62" s="273">
        <v>32</v>
      </c>
      <c r="B62" s="125" t="s">
        <v>516</v>
      </c>
      <c r="C62" s="123">
        <v>60</v>
      </c>
      <c r="D62" s="123">
        <v>60</v>
      </c>
      <c r="E62" s="126">
        <v>44253</v>
      </c>
      <c r="F62" s="126" t="s">
        <v>3553</v>
      </c>
      <c r="G62" s="126" t="s">
        <v>2337</v>
      </c>
      <c r="H62" s="125" t="s">
        <v>600</v>
      </c>
      <c r="I62" s="125" t="s">
        <v>1922</v>
      </c>
      <c r="J62" s="1"/>
      <c r="K62" s="1"/>
      <c r="L62" s="1"/>
      <c r="M62" s="1"/>
    </row>
    <row r="63" spans="1:13" ht="112.5">
      <c r="A63" s="273">
        <v>33</v>
      </c>
      <c r="B63" s="125" t="s">
        <v>517</v>
      </c>
      <c r="C63" s="123">
        <v>50</v>
      </c>
      <c r="D63" s="123">
        <v>50</v>
      </c>
      <c r="E63" s="126">
        <v>44253</v>
      </c>
      <c r="F63" s="126" t="s">
        <v>3554</v>
      </c>
      <c r="G63" s="126" t="s">
        <v>2337</v>
      </c>
      <c r="H63" s="125" t="s">
        <v>600</v>
      </c>
      <c r="I63" s="125" t="s">
        <v>1922</v>
      </c>
      <c r="J63" s="1"/>
      <c r="K63" s="1"/>
      <c r="L63" s="1"/>
      <c r="M63" s="1"/>
    </row>
    <row r="64" spans="1:13" ht="45">
      <c r="A64" s="273">
        <v>34</v>
      </c>
      <c r="B64" s="125" t="s">
        <v>2828</v>
      </c>
      <c r="C64" s="123">
        <v>45</v>
      </c>
      <c r="D64" s="123">
        <v>45</v>
      </c>
      <c r="E64" s="126">
        <v>44214</v>
      </c>
      <c r="F64" s="126" t="s">
        <v>3550</v>
      </c>
      <c r="G64" s="126" t="s">
        <v>2829</v>
      </c>
      <c r="H64" s="125" t="s">
        <v>600</v>
      </c>
      <c r="I64" s="125" t="s">
        <v>1922</v>
      </c>
      <c r="J64" s="1"/>
      <c r="K64" s="1"/>
      <c r="L64" s="1"/>
      <c r="M64" s="1"/>
    </row>
    <row r="65" spans="1:13" ht="45">
      <c r="A65" s="273">
        <v>35</v>
      </c>
      <c r="B65" s="125" t="s">
        <v>2830</v>
      </c>
      <c r="C65" s="123">
        <v>122.2</v>
      </c>
      <c r="D65" s="123">
        <v>122.2</v>
      </c>
      <c r="E65" s="126">
        <v>44214</v>
      </c>
      <c r="F65" s="126" t="s">
        <v>3551</v>
      </c>
      <c r="G65" s="126" t="s">
        <v>2829</v>
      </c>
      <c r="H65" s="125" t="s">
        <v>600</v>
      </c>
      <c r="I65" s="125" t="s">
        <v>1922</v>
      </c>
      <c r="J65" s="1"/>
      <c r="K65" s="1"/>
      <c r="L65" s="1"/>
      <c r="M65" s="1"/>
    </row>
    <row r="66" spans="1:13" ht="45">
      <c r="A66" s="273">
        <v>36</v>
      </c>
      <c r="B66" s="125" t="s">
        <v>2831</v>
      </c>
      <c r="C66" s="123">
        <v>50</v>
      </c>
      <c r="D66" s="123">
        <v>50</v>
      </c>
      <c r="E66" s="126">
        <v>44214</v>
      </c>
      <c r="F66" s="126" t="s">
        <v>3551</v>
      </c>
      <c r="G66" s="126" t="s">
        <v>2829</v>
      </c>
      <c r="H66" s="126" t="s">
        <v>3536</v>
      </c>
      <c r="I66" s="125" t="s">
        <v>1922</v>
      </c>
      <c r="J66" s="1"/>
      <c r="K66" s="1"/>
      <c r="L66" s="1"/>
      <c r="M66" s="1"/>
    </row>
    <row r="67" spans="1:13" ht="101.25">
      <c r="A67" s="273">
        <v>37</v>
      </c>
      <c r="B67" s="125" t="s">
        <v>3123</v>
      </c>
      <c r="C67" s="123">
        <v>42</v>
      </c>
      <c r="D67" s="123">
        <v>42</v>
      </c>
      <c r="E67" s="126">
        <v>44424</v>
      </c>
      <c r="F67" s="126" t="s">
        <v>3555</v>
      </c>
      <c r="G67" s="126" t="s">
        <v>3124</v>
      </c>
      <c r="H67" s="125" t="s">
        <v>600</v>
      </c>
      <c r="I67" s="125" t="s">
        <v>1922</v>
      </c>
      <c r="J67" s="1"/>
      <c r="K67" s="1"/>
      <c r="L67" s="1"/>
      <c r="M67" s="1"/>
    </row>
    <row r="68" spans="1:13" ht="101.25">
      <c r="A68" s="273">
        <v>38</v>
      </c>
      <c r="B68" s="125" t="s">
        <v>3125</v>
      </c>
      <c r="C68" s="123">
        <v>54.8</v>
      </c>
      <c r="D68" s="123">
        <v>54.8</v>
      </c>
      <c r="E68" s="126">
        <v>44424</v>
      </c>
      <c r="F68" s="126" t="s">
        <v>3556</v>
      </c>
      <c r="G68" s="126" t="s">
        <v>3124</v>
      </c>
      <c r="H68" s="125" t="s">
        <v>600</v>
      </c>
      <c r="I68" s="125" t="s">
        <v>1922</v>
      </c>
      <c r="J68" s="1"/>
      <c r="K68" s="1"/>
      <c r="L68" s="1"/>
      <c r="M68" s="1"/>
    </row>
    <row r="69" spans="1:13" ht="45">
      <c r="A69" s="273">
        <v>39</v>
      </c>
      <c r="B69" s="125" t="s">
        <v>3158</v>
      </c>
      <c r="C69" s="123">
        <v>119</v>
      </c>
      <c r="D69" s="123">
        <v>47.6</v>
      </c>
      <c r="E69" s="126">
        <v>44300</v>
      </c>
      <c r="F69" s="126"/>
      <c r="G69" s="126" t="s">
        <v>3159</v>
      </c>
      <c r="H69" s="125" t="s">
        <v>600</v>
      </c>
      <c r="I69" s="125" t="s">
        <v>1922</v>
      </c>
      <c r="J69" s="1"/>
      <c r="K69" s="1"/>
      <c r="L69" s="1"/>
      <c r="M69" s="1"/>
    </row>
    <row r="70" spans="1:13" ht="101.25">
      <c r="A70" s="273">
        <v>40</v>
      </c>
      <c r="B70" s="125" t="s">
        <v>3163</v>
      </c>
      <c r="C70" s="123">
        <v>42</v>
      </c>
      <c r="D70" s="123">
        <v>42</v>
      </c>
      <c r="E70" s="126">
        <v>44462</v>
      </c>
      <c r="F70" s="126" t="s">
        <v>3557</v>
      </c>
      <c r="G70" s="126" t="s">
        <v>3164</v>
      </c>
      <c r="H70" s="125" t="s">
        <v>600</v>
      </c>
      <c r="I70" s="125" t="s">
        <v>1922</v>
      </c>
      <c r="J70" s="1"/>
      <c r="K70" s="1"/>
      <c r="L70" s="1"/>
      <c r="M70" s="1"/>
    </row>
    <row r="71" spans="1:13" ht="45">
      <c r="A71" s="273">
        <v>41</v>
      </c>
      <c r="B71" s="125" t="s">
        <v>3183</v>
      </c>
      <c r="C71" s="123">
        <v>54.8</v>
      </c>
      <c r="D71" s="123">
        <v>54.8</v>
      </c>
      <c r="E71" s="126">
        <v>44483</v>
      </c>
      <c r="F71" s="126" t="s">
        <v>3558</v>
      </c>
      <c r="G71" s="126" t="s">
        <v>3458</v>
      </c>
      <c r="H71" s="125" t="s">
        <v>600</v>
      </c>
      <c r="I71" s="125" t="s">
        <v>1922</v>
      </c>
      <c r="J71" s="1"/>
      <c r="K71" s="1"/>
      <c r="L71" s="1"/>
      <c r="M71" s="1"/>
    </row>
    <row r="72" spans="1:13" ht="78.75">
      <c r="A72" s="273">
        <v>42</v>
      </c>
      <c r="B72" s="125" t="s">
        <v>3184</v>
      </c>
      <c r="C72" s="123">
        <v>41</v>
      </c>
      <c r="D72" s="123">
        <v>41</v>
      </c>
      <c r="E72" s="126">
        <v>44502</v>
      </c>
      <c r="F72" s="126" t="s">
        <v>3559</v>
      </c>
      <c r="G72" s="126" t="s">
        <v>3185</v>
      </c>
      <c r="H72" s="125" t="s">
        <v>600</v>
      </c>
      <c r="I72" s="125" t="s">
        <v>1922</v>
      </c>
      <c r="J72" s="1"/>
      <c r="K72" s="1"/>
      <c r="L72" s="1"/>
      <c r="M72" s="1"/>
    </row>
    <row r="73" spans="1:13" ht="45">
      <c r="A73" s="273">
        <v>43</v>
      </c>
      <c r="B73" s="125" t="s">
        <v>3459</v>
      </c>
      <c r="C73" s="123">
        <v>41.37</v>
      </c>
      <c r="D73" s="123">
        <v>41.37</v>
      </c>
      <c r="E73" s="126">
        <v>44557</v>
      </c>
      <c r="F73" s="126" t="s">
        <v>3560</v>
      </c>
      <c r="G73" s="126" t="s">
        <v>3460</v>
      </c>
      <c r="H73" s="125" t="s">
        <v>600</v>
      </c>
      <c r="I73" s="125" t="s">
        <v>1922</v>
      </c>
      <c r="J73" s="1"/>
      <c r="K73" s="1"/>
      <c r="L73" s="1"/>
      <c r="M73" s="1"/>
    </row>
    <row r="74" spans="1:13" ht="45">
      <c r="A74" s="273">
        <v>44</v>
      </c>
      <c r="B74" s="125" t="s">
        <v>3461</v>
      </c>
      <c r="C74" s="123">
        <v>42.5</v>
      </c>
      <c r="D74" s="123">
        <v>42.5</v>
      </c>
      <c r="E74" s="126">
        <v>44557</v>
      </c>
      <c r="F74" s="126" t="s">
        <v>3561</v>
      </c>
      <c r="G74" s="126" t="s">
        <v>3460</v>
      </c>
      <c r="H74" s="125" t="s">
        <v>600</v>
      </c>
      <c r="I74" s="125" t="s">
        <v>1922</v>
      </c>
      <c r="J74" s="1"/>
      <c r="K74" s="1"/>
      <c r="L74" s="1"/>
      <c r="M74" s="1"/>
    </row>
    <row r="75" spans="1:13" ht="45">
      <c r="A75" s="273">
        <v>45</v>
      </c>
      <c r="B75" s="125" t="s">
        <v>3462</v>
      </c>
      <c r="C75" s="123">
        <v>44.55</v>
      </c>
      <c r="D75" s="123">
        <v>44.55</v>
      </c>
      <c r="E75" s="126">
        <v>44557</v>
      </c>
      <c r="F75" s="126" t="s">
        <v>3562</v>
      </c>
      <c r="G75" s="126" t="s">
        <v>3460</v>
      </c>
      <c r="H75" s="125" t="s">
        <v>600</v>
      </c>
      <c r="I75" s="125" t="s">
        <v>1922</v>
      </c>
      <c r="J75" s="1"/>
      <c r="K75" s="1"/>
      <c r="L75" s="1"/>
      <c r="M75" s="1"/>
    </row>
    <row r="76" spans="1:13" ht="123.75">
      <c r="A76" s="273">
        <v>46</v>
      </c>
      <c r="B76" s="125" t="s">
        <v>3459</v>
      </c>
      <c r="C76" s="123">
        <v>43</v>
      </c>
      <c r="D76" s="123">
        <v>43</v>
      </c>
      <c r="E76" s="126">
        <v>44558</v>
      </c>
      <c r="F76" s="126" t="s">
        <v>3563</v>
      </c>
      <c r="G76" s="126" t="s">
        <v>3472</v>
      </c>
      <c r="H76" s="125" t="s">
        <v>600</v>
      </c>
      <c r="I76" s="125" t="s">
        <v>1922</v>
      </c>
      <c r="J76" s="1"/>
      <c r="K76" s="1"/>
      <c r="L76" s="1"/>
      <c r="M76" s="1"/>
    </row>
    <row r="77" spans="1:13" ht="45">
      <c r="A77" s="273">
        <v>47</v>
      </c>
      <c r="B77" s="125" t="s">
        <v>3473</v>
      </c>
      <c r="C77" s="123">
        <v>824.191</v>
      </c>
      <c r="D77" s="123">
        <v>228.9</v>
      </c>
      <c r="E77" s="126">
        <v>44559</v>
      </c>
      <c r="F77" s="126"/>
      <c r="G77" s="126" t="s">
        <v>3474</v>
      </c>
      <c r="H77" s="125" t="s">
        <v>600</v>
      </c>
      <c r="I77" s="125" t="s">
        <v>1922</v>
      </c>
      <c r="J77" s="1"/>
      <c r="K77" s="1"/>
      <c r="L77" s="1"/>
      <c r="M77" s="1"/>
    </row>
    <row r="78" spans="1:13" ht="67.5">
      <c r="A78" s="273">
        <v>48</v>
      </c>
      <c r="B78" s="125" t="s">
        <v>3689</v>
      </c>
      <c r="C78" s="123">
        <v>42.7</v>
      </c>
      <c r="D78" s="123">
        <v>42.7</v>
      </c>
      <c r="E78" s="126">
        <v>44593</v>
      </c>
      <c r="F78" s="126" t="s">
        <v>3904</v>
      </c>
      <c r="G78" s="126" t="s">
        <v>3690</v>
      </c>
      <c r="H78" s="125" t="s">
        <v>600</v>
      </c>
      <c r="I78" s="125" t="s">
        <v>1922</v>
      </c>
      <c r="J78" s="1"/>
      <c r="K78" s="1"/>
      <c r="L78" s="1"/>
      <c r="M78" s="1"/>
    </row>
    <row r="79" spans="1:13" ht="67.5">
      <c r="A79" s="273">
        <v>49</v>
      </c>
      <c r="B79" s="125" t="s">
        <v>3691</v>
      </c>
      <c r="C79" s="123">
        <v>66</v>
      </c>
      <c r="D79" s="123">
        <v>66</v>
      </c>
      <c r="E79" s="126">
        <v>44593</v>
      </c>
      <c r="F79" s="126" t="s">
        <v>3905</v>
      </c>
      <c r="G79" s="126" t="s">
        <v>3690</v>
      </c>
      <c r="H79" s="125" t="s">
        <v>600</v>
      </c>
      <c r="I79" s="125" t="s">
        <v>1922</v>
      </c>
      <c r="J79" s="1"/>
      <c r="K79" s="1"/>
      <c r="L79" s="1"/>
      <c r="M79" s="1"/>
    </row>
    <row r="80" spans="1:13" ht="67.5">
      <c r="A80" s="273">
        <v>50</v>
      </c>
      <c r="B80" s="125" t="s">
        <v>3692</v>
      </c>
      <c r="C80" s="123">
        <v>48</v>
      </c>
      <c r="D80" s="123">
        <v>48</v>
      </c>
      <c r="E80" s="126">
        <v>44593</v>
      </c>
      <c r="F80" s="126" t="s">
        <v>3906</v>
      </c>
      <c r="G80" s="126" t="s">
        <v>3690</v>
      </c>
      <c r="H80" s="125" t="s">
        <v>600</v>
      </c>
      <c r="I80" s="125" t="s">
        <v>1922</v>
      </c>
      <c r="J80" s="1"/>
      <c r="K80" s="1"/>
      <c r="L80" s="1"/>
      <c r="M80" s="1"/>
    </row>
    <row r="81" spans="1:13" ht="67.5">
      <c r="A81" s="273">
        <v>51</v>
      </c>
      <c r="B81" s="125" t="s">
        <v>3693</v>
      </c>
      <c r="C81" s="123">
        <v>66</v>
      </c>
      <c r="D81" s="123">
        <v>66</v>
      </c>
      <c r="E81" s="126">
        <v>44593</v>
      </c>
      <c r="F81" s="126" t="s">
        <v>3907</v>
      </c>
      <c r="G81" s="126" t="s">
        <v>3690</v>
      </c>
      <c r="H81" s="125" t="s">
        <v>600</v>
      </c>
      <c r="I81" s="125" t="s">
        <v>1922</v>
      </c>
      <c r="J81" s="1"/>
      <c r="K81" s="1"/>
      <c r="L81" s="1"/>
      <c r="M81" s="1"/>
    </row>
    <row r="82" spans="1:13" ht="67.5">
      <c r="A82" s="273">
        <v>52</v>
      </c>
      <c r="B82" s="125" t="s">
        <v>3163</v>
      </c>
      <c r="C82" s="123">
        <v>55.58</v>
      </c>
      <c r="D82" s="123">
        <v>55.58</v>
      </c>
      <c r="E82" s="126">
        <v>44625</v>
      </c>
      <c r="F82" s="126" t="s">
        <v>3908</v>
      </c>
      <c r="G82" s="126" t="s">
        <v>3694</v>
      </c>
      <c r="H82" s="125" t="s">
        <v>600</v>
      </c>
      <c r="I82" s="125" t="s">
        <v>1922</v>
      </c>
      <c r="J82" s="1"/>
      <c r="K82" s="1"/>
      <c r="L82" s="1"/>
      <c r="M82" s="1"/>
    </row>
    <row r="83" spans="1:13" ht="67.5">
      <c r="A83" s="273">
        <v>53</v>
      </c>
      <c r="B83" s="125" t="s">
        <v>3695</v>
      </c>
      <c r="C83" s="123">
        <v>50.3</v>
      </c>
      <c r="D83" s="123">
        <v>50.3</v>
      </c>
      <c r="E83" s="126">
        <v>44625</v>
      </c>
      <c r="F83" s="126" t="s">
        <v>3909</v>
      </c>
      <c r="G83" s="126" t="s">
        <v>3694</v>
      </c>
      <c r="H83" s="125" t="s">
        <v>600</v>
      </c>
      <c r="I83" s="125" t="s">
        <v>1922</v>
      </c>
      <c r="J83" s="1"/>
      <c r="K83" s="1"/>
      <c r="L83" s="1"/>
      <c r="M83" s="1"/>
    </row>
    <row r="84" spans="1:13" ht="67.5">
      <c r="A84" s="273">
        <v>54</v>
      </c>
      <c r="B84" s="125" t="s">
        <v>3699</v>
      </c>
      <c r="C84" s="123">
        <v>323.081</v>
      </c>
      <c r="D84" s="123">
        <v>323.081</v>
      </c>
      <c r="E84" s="126">
        <v>44631</v>
      </c>
      <c r="F84" s="126"/>
      <c r="G84" s="126" t="s">
        <v>3700</v>
      </c>
      <c r="H84" s="125" t="s">
        <v>600</v>
      </c>
      <c r="I84" s="125" t="s">
        <v>1922</v>
      </c>
      <c r="J84" s="1"/>
      <c r="K84" s="1"/>
      <c r="L84" s="1"/>
      <c r="M84" s="1"/>
    </row>
    <row r="85" spans="1:13" ht="67.5">
      <c r="A85" s="273">
        <v>55</v>
      </c>
      <c r="B85" s="125" t="s">
        <v>3696</v>
      </c>
      <c r="C85" s="123">
        <v>48</v>
      </c>
      <c r="D85" s="123">
        <v>48</v>
      </c>
      <c r="E85" s="126">
        <v>44650</v>
      </c>
      <c r="F85" s="126" t="s">
        <v>3910</v>
      </c>
      <c r="G85" s="126" t="s">
        <v>3697</v>
      </c>
      <c r="H85" s="125" t="s">
        <v>600</v>
      </c>
      <c r="I85" s="125" t="s">
        <v>1922</v>
      </c>
      <c r="J85" s="1"/>
      <c r="K85" s="1"/>
      <c r="L85" s="1"/>
      <c r="M85" s="1"/>
    </row>
    <row r="86" spans="1:13" ht="67.5">
      <c r="A86" s="273">
        <v>56</v>
      </c>
      <c r="B86" s="125" t="s">
        <v>3698</v>
      </c>
      <c r="C86" s="123">
        <v>55.58</v>
      </c>
      <c r="D86" s="123">
        <v>55.58</v>
      </c>
      <c r="E86" s="126">
        <v>44650</v>
      </c>
      <c r="F86" s="126" t="s">
        <v>3911</v>
      </c>
      <c r="G86" s="126" t="s">
        <v>3697</v>
      </c>
      <c r="H86" s="125" t="s">
        <v>600</v>
      </c>
      <c r="I86" s="125" t="s">
        <v>1922</v>
      </c>
      <c r="J86" s="1"/>
      <c r="K86" s="1"/>
      <c r="L86" s="1"/>
      <c r="M86" s="1"/>
    </row>
    <row r="87" spans="1:13" ht="67.5">
      <c r="A87" s="273">
        <v>57</v>
      </c>
      <c r="B87" s="125" t="s">
        <v>3691</v>
      </c>
      <c r="C87" s="123">
        <v>84.4</v>
      </c>
      <c r="D87" s="123">
        <v>84.4</v>
      </c>
      <c r="E87" s="126">
        <v>44662</v>
      </c>
      <c r="F87" s="126" t="s">
        <v>3912</v>
      </c>
      <c r="G87" s="126" t="s">
        <v>3740</v>
      </c>
      <c r="H87" s="125" t="s">
        <v>600</v>
      </c>
      <c r="I87" s="125" t="s">
        <v>1922</v>
      </c>
      <c r="J87" s="1"/>
      <c r="K87" s="1"/>
      <c r="L87" s="1"/>
      <c r="M87" s="1"/>
    </row>
    <row r="88" spans="1:13" ht="67.5">
      <c r="A88" s="273">
        <v>58</v>
      </c>
      <c r="B88" s="125" t="s">
        <v>3696</v>
      </c>
      <c r="C88" s="123">
        <v>63.57</v>
      </c>
      <c r="D88" s="123">
        <v>63.57</v>
      </c>
      <c r="E88" s="126">
        <v>44676</v>
      </c>
      <c r="F88" s="126" t="s">
        <v>3913</v>
      </c>
      <c r="G88" s="126" t="s">
        <v>3741</v>
      </c>
      <c r="H88" s="125" t="s">
        <v>600</v>
      </c>
      <c r="I88" s="125" t="s">
        <v>1922</v>
      </c>
      <c r="J88" s="1"/>
      <c r="K88" s="1"/>
      <c r="L88" s="1"/>
      <c r="M88" s="1"/>
    </row>
    <row r="89" spans="1:13" ht="67.5">
      <c r="A89" s="273">
        <v>59</v>
      </c>
      <c r="B89" s="125" t="s">
        <v>3742</v>
      </c>
      <c r="C89" s="123">
        <v>107.25</v>
      </c>
      <c r="D89" s="123">
        <v>107.25</v>
      </c>
      <c r="E89" s="126">
        <v>44676</v>
      </c>
      <c r="F89" s="126"/>
      <c r="G89" s="126" t="s">
        <v>3741</v>
      </c>
      <c r="H89" s="125" t="s">
        <v>600</v>
      </c>
      <c r="I89" s="125" t="s">
        <v>1922</v>
      </c>
      <c r="J89" s="1"/>
      <c r="K89" s="1"/>
      <c r="L89" s="1"/>
      <c r="M89" s="1"/>
    </row>
    <row r="90" spans="1:13" ht="67.5">
      <c r="A90" s="273">
        <v>60</v>
      </c>
      <c r="B90" s="125" t="s">
        <v>3898</v>
      </c>
      <c r="C90" s="123">
        <v>56.55</v>
      </c>
      <c r="D90" s="123">
        <v>56.55</v>
      </c>
      <c r="E90" s="126">
        <v>44712</v>
      </c>
      <c r="F90" s="126" t="s">
        <v>3914</v>
      </c>
      <c r="G90" s="126" t="s">
        <v>3899</v>
      </c>
      <c r="H90" s="125" t="s">
        <v>600</v>
      </c>
      <c r="I90" s="125" t="s">
        <v>1922</v>
      </c>
      <c r="J90" s="1"/>
      <c r="K90" s="1"/>
      <c r="L90" s="1"/>
      <c r="M90" s="1"/>
    </row>
    <row r="91" spans="1:13" ht="67.5">
      <c r="A91" s="273">
        <v>61</v>
      </c>
      <c r="B91" s="125" t="s">
        <v>3898</v>
      </c>
      <c r="C91" s="123">
        <v>56.55</v>
      </c>
      <c r="D91" s="123">
        <v>56.55</v>
      </c>
      <c r="E91" s="126">
        <v>44719</v>
      </c>
      <c r="F91" s="126" t="s">
        <v>3915</v>
      </c>
      <c r="G91" s="126" t="s">
        <v>3900</v>
      </c>
      <c r="H91" s="125" t="s">
        <v>600</v>
      </c>
      <c r="I91" s="125" t="s">
        <v>1922</v>
      </c>
      <c r="J91" s="1"/>
      <c r="K91" s="1"/>
      <c r="L91" s="1"/>
      <c r="M91" s="1"/>
    </row>
    <row r="92" spans="1:13" ht="67.5">
      <c r="A92" s="273">
        <v>62</v>
      </c>
      <c r="B92" s="125" t="s">
        <v>3901</v>
      </c>
      <c r="C92" s="123">
        <v>59.2</v>
      </c>
      <c r="D92" s="123">
        <v>59.2</v>
      </c>
      <c r="E92" s="126">
        <v>44719</v>
      </c>
      <c r="F92" s="126" t="s">
        <v>3916</v>
      </c>
      <c r="G92" s="126" t="s">
        <v>3900</v>
      </c>
      <c r="H92" s="125" t="s">
        <v>600</v>
      </c>
      <c r="I92" s="125" t="s">
        <v>1922</v>
      </c>
      <c r="J92" s="1"/>
      <c r="K92" s="1"/>
      <c r="L92" s="1"/>
      <c r="M92" s="1"/>
    </row>
    <row r="93" spans="1:13" ht="67.5">
      <c r="A93" s="273">
        <v>63</v>
      </c>
      <c r="B93" s="125" t="s">
        <v>3902</v>
      </c>
      <c r="C93" s="123">
        <v>85.3</v>
      </c>
      <c r="D93" s="123">
        <v>85.3</v>
      </c>
      <c r="E93" s="126">
        <v>44719</v>
      </c>
      <c r="F93" s="126" t="s">
        <v>3917</v>
      </c>
      <c r="G93" s="126" t="s">
        <v>3900</v>
      </c>
      <c r="H93" s="125" t="s">
        <v>600</v>
      </c>
      <c r="I93" s="125" t="s">
        <v>1922</v>
      </c>
      <c r="J93" s="1"/>
      <c r="K93" s="1"/>
      <c r="L93" s="1"/>
      <c r="M93" s="1"/>
    </row>
    <row r="94" spans="1:13" ht="67.5">
      <c r="A94" s="273">
        <v>64</v>
      </c>
      <c r="B94" s="125" t="s">
        <v>3761</v>
      </c>
      <c r="C94" s="123">
        <v>55.435</v>
      </c>
      <c r="D94" s="123">
        <v>55.435</v>
      </c>
      <c r="E94" s="126">
        <v>44757</v>
      </c>
      <c r="F94" s="126" t="s">
        <v>3918</v>
      </c>
      <c r="G94" s="126" t="s">
        <v>3762</v>
      </c>
      <c r="H94" s="125" t="s">
        <v>600</v>
      </c>
      <c r="I94" s="125" t="s">
        <v>1922</v>
      </c>
      <c r="J94" s="1"/>
      <c r="K94" s="1"/>
      <c r="L94" s="1"/>
      <c r="M94" s="1"/>
    </row>
    <row r="95" spans="1:13" ht="67.5">
      <c r="A95" s="273">
        <v>65</v>
      </c>
      <c r="B95" s="125" t="s">
        <v>3763</v>
      </c>
      <c r="C95" s="123">
        <v>57.275</v>
      </c>
      <c r="D95" s="123">
        <v>57.275</v>
      </c>
      <c r="E95" s="126">
        <v>44757</v>
      </c>
      <c r="F95" s="126" t="s">
        <v>3919</v>
      </c>
      <c r="G95" s="126" t="s">
        <v>3762</v>
      </c>
      <c r="H95" s="125" t="s">
        <v>600</v>
      </c>
      <c r="I95" s="125" t="s">
        <v>1922</v>
      </c>
      <c r="J95" s="1"/>
      <c r="K95" s="1"/>
      <c r="L95" s="1"/>
      <c r="M95" s="1"/>
    </row>
    <row r="96" spans="1:13" ht="67.5">
      <c r="A96" s="273">
        <v>66</v>
      </c>
      <c r="B96" s="125" t="s">
        <v>3691</v>
      </c>
      <c r="C96" s="123">
        <v>79.9</v>
      </c>
      <c r="D96" s="123">
        <v>79.9</v>
      </c>
      <c r="E96" s="126">
        <v>44757</v>
      </c>
      <c r="F96" s="126" t="s">
        <v>3920</v>
      </c>
      <c r="G96" s="126" t="s">
        <v>3762</v>
      </c>
      <c r="H96" s="125" t="s">
        <v>600</v>
      </c>
      <c r="I96" s="125" t="s">
        <v>1922</v>
      </c>
      <c r="J96" s="1"/>
      <c r="K96" s="1"/>
      <c r="L96" s="1"/>
      <c r="M96" s="1"/>
    </row>
    <row r="97" spans="1:13" ht="67.5">
      <c r="A97" s="273">
        <v>67</v>
      </c>
      <c r="B97" s="125" t="s">
        <v>3764</v>
      </c>
      <c r="C97" s="123">
        <v>56.45</v>
      </c>
      <c r="D97" s="123">
        <v>56.45</v>
      </c>
      <c r="E97" s="126">
        <v>44757</v>
      </c>
      <c r="F97" s="126" t="s">
        <v>3921</v>
      </c>
      <c r="G97" s="126" t="s">
        <v>3762</v>
      </c>
      <c r="H97" s="125" t="s">
        <v>600</v>
      </c>
      <c r="I97" s="125" t="s">
        <v>1922</v>
      </c>
      <c r="J97" s="1"/>
      <c r="K97" s="1"/>
      <c r="L97" s="1"/>
      <c r="M97" s="1"/>
    </row>
    <row r="98" spans="1:13" ht="67.5">
      <c r="A98" s="273">
        <v>68</v>
      </c>
      <c r="B98" s="125" t="s">
        <v>3691</v>
      </c>
      <c r="C98" s="123">
        <v>79.9</v>
      </c>
      <c r="D98" s="123">
        <v>79.9</v>
      </c>
      <c r="E98" s="126">
        <v>44763</v>
      </c>
      <c r="F98" s="126" t="s">
        <v>3922</v>
      </c>
      <c r="G98" s="126" t="s">
        <v>3765</v>
      </c>
      <c r="H98" s="125" t="s">
        <v>600</v>
      </c>
      <c r="I98" s="125" t="s">
        <v>1922</v>
      </c>
      <c r="J98" s="1"/>
      <c r="K98" s="1"/>
      <c r="L98" s="1"/>
      <c r="M98" s="1"/>
    </row>
    <row r="99" spans="1:13" ht="67.5">
      <c r="A99" s="273">
        <v>69</v>
      </c>
      <c r="B99" s="125" t="s">
        <v>3761</v>
      </c>
      <c r="C99" s="123">
        <v>55.435</v>
      </c>
      <c r="D99" s="123">
        <v>55.435</v>
      </c>
      <c r="E99" s="126">
        <v>44763</v>
      </c>
      <c r="F99" s="126" t="s">
        <v>3923</v>
      </c>
      <c r="G99" s="126" t="s">
        <v>3765</v>
      </c>
      <c r="H99" s="125" t="s">
        <v>600</v>
      </c>
      <c r="I99" s="125" t="s">
        <v>1922</v>
      </c>
      <c r="J99" s="1"/>
      <c r="K99" s="1"/>
      <c r="L99" s="1"/>
      <c r="M99" s="1"/>
    </row>
    <row r="100" spans="1:13" ht="67.5">
      <c r="A100" s="273">
        <v>70</v>
      </c>
      <c r="B100" s="125" t="s">
        <v>3813</v>
      </c>
      <c r="C100" s="123">
        <v>55.435</v>
      </c>
      <c r="D100" s="123">
        <v>55.435</v>
      </c>
      <c r="E100" s="126">
        <v>44853</v>
      </c>
      <c r="F100" s="126" t="s">
        <v>3924</v>
      </c>
      <c r="G100" s="126" t="s">
        <v>3812</v>
      </c>
      <c r="H100" s="125" t="s">
        <v>600</v>
      </c>
      <c r="I100" s="125" t="s">
        <v>1922</v>
      </c>
      <c r="J100" s="1"/>
      <c r="K100" s="1"/>
      <c r="L100" s="1"/>
      <c r="M100" s="1"/>
    </row>
    <row r="101" spans="1:13" ht="67.5">
      <c r="A101" s="273">
        <v>71</v>
      </c>
      <c r="B101" s="125" t="s">
        <v>3763</v>
      </c>
      <c r="C101" s="123">
        <v>59.2</v>
      </c>
      <c r="D101" s="123">
        <v>59.2</v>
      </c>
      <c r="E101" s="126">
        <v>44853</v>
      </c>
      <c r="F101" s="126" t="s">
        <v>3924</v>
      </c>
      <c r="G101" s="126" t="s">
        <v>3812</v>
      </c>
      <c r="H101" s="125" t="s">
        <v>600</v>
      </c>
      <c r="I101" s="125" t="s">
        <v>1922</v>
      </c>
      <c r="J101" s="1"/>
      <c r="K101" s="1"/>
      <c r="L101" s="1"/>
      <c r="M101" s="1"/>
    </row>
    <row r="102" spans="1:13" ht="67.5">
      <c r="A102" s="273">
        <v>72</v>
      </c>
      <c r="B102" s="125" t="s">
        <v>3813</v>
      </c>
      <c r="C102" s="123">
        <v>55.435</v>
      </c>
      <c r="D102" s="123">
        <v>55.435</v>
      </c>
      <c r="E102" s="126">
        <v>44853</v>
      </c>
      <c r="F102" s="126"/>
      <c r="G102" s="126" t="s">
        <v>3812</v>
      </c>
      <c r="H102" s="125" t="s">
        <v>600</v>
      </c>
      <c r="I102" s="125" t="s">
        <v>1922</v>
      </c>
      <c r="J102" s="1"/>
      <c r="K102" s="1"/>
      <c r="L102" s="1"/>
      <c r="M102" s="1"/>
    </row>
    <row r="103" spans="1:13" ht="67.5">
      <c r="A103" s="274">
        <v>73</v>
      </c>
      <c r="B103" s="275" t="s">
        <v>3849</v>
      </c>
      <c r="C103" s="252">
        <v>42.936</v>
      </c>
      <c r="D103" s="123">
        <v>42.936</v>
      </c>
      <c r="E103" s="126">
        <v>44918</v>
      </c>
      <c r="F103" s="126"/>
      <c r="G103" s="126" t="s">
        <v>3852</v>
      </c>
      <c r="H103" s="125" t="s">
        <v>600</v>
      </c>
      <c r="I103" s="125" t="s">
        <v>1922</v>
      </c>
      <c r="J103" s="1"/>
      <c r="K103" s="1"/>
      <c r="L103" s="1"/>
      <c r="M103" s="1"/>
    </row>
    <row r="104" spans="1:13" ht="67.5">
      <c r="A104" s="274">
        <v>74</v>
      </c>
      <c r="B104" s="275" t="s">
        <v>3850</v>
      </c>
      <c r="C104" s="252">
        <v>41.52</v>
      </c>
      <c r="D104" s="123">
        <v>41.52</v>
      </c>
      <c r="E104" s="126">
        <v>44918</v>
      </c>
      <c r="F104" s="126"/>
      <c r="G104" s="126" t="s">
        <v>3852</v>
      </c>
      <c r="H104" s="125" t="s">
        <v>600</v>
      </c>
      <c r="I104" s="125" t="s">
        <v>1922</v>
      </c>
      <c r="J104" s="1"/>
      <c r="K104" s="1"/>
      <c r="L104" s="1"/>
      <c r="M104" s="1"/>
    </row>
    <row r="105" spans="1:13" ht="67.5">
      <c r="A105" s="274">
        <v>75</v>
      </c>
      <c r="B105" s="275" t="s">
        <v>3850</v>
      </c>
      <c r="C105" s="252">
        <v>41.52</v>
      </c>
      <c r="D105" s="123">
        <v>41.52</v>
      </c>
      <c r="E105" s="126">
        <v>44918</v>
      </c>
      <c r="F105" s="126"/>
      <c r="G105" s="126" t="s">
        <v>3852</v>
      </c>
      <c r="H105" s="125" t="s">
        <v>600</v>
      </c>
      <c r="I105" s="125" t="s">
        <v>1922</v>
      </c>
      <c r="J105" s="1"/>
      <c r="K105" s="1"/>
      <c r="L105" s="1"/>
      <c r="M105" s="1"/>
    </row>
    <row r="106" spans="1:13" ht="67.5">
      <c r="A106" s="274">
        <v>76</v>
      </c>
      <c r="B106" s="275" t="s">
        <v>3851</v>
      </c>
      <c r="C106" s="252">
        <v>48.424</v>
      </c>
      <c r="D106" s="123">
        <v>48.424</v>
      </c>
      <c r="E106" s="126">
        <v>44918</v>
      </c>
      <c r="F106" s="126" t="s">
        <v>3925</v>
      </c>
      <c r="G106" s="126" t="s">
        <v>3852</v>
      </c>
      <c r="H106" s="125" t="s">
        <v>600</v>
      </c>
      <c r="I106" s="125" t="s">
        <v>1922</v>
      </c>
      <c r="J106" s="1"/>
      <c r="K106" s="1"/>
      <c r="L106" s="1"/>
      <c r="M106" s="1"/>
    </row>
    <row r="107" spans="1:13" ht="67.5">
      <c r="A107" s="273">
        <v>77</v>
      </c>
      <c r="B107" s="275" t="s">
        <v>3691</v>
      </c>
      <c r="C107" s="123">
        <v>165.09</v>
      </c>
      <c r="D107" s="123">
        <v>165.09</v>
      </c>
      <c r="E107" s="126">
        <v>44918</v>
      </c>
      <c r="F107" s="126"/>
      <c r="G107" s="126" t="s">
        <v>3852</v>
      </c>
      <c r="H107" s="125" t="s">
        <v>600</v>
      </c>
      <c r="I107" s="125" t="s">
        <v>1922</v>
      </c>
      <c r="J107" s="1"/>
      <c r="K107" s="1"/>
      <c r="L107" s="1"/>
      <c r="M107" s="1"/>
    </row>
    <row r="108" spans="1:13" ht="46.5" customHeight="1">
      <c r="A108" s="273">
        <v>78</v>
      </c>
      <c r="B108" s="275" t="s">
        <v>3853</v>
      </c>
      <c r="C108" s="123">
        <v>60.34</v>
      </c>
      <c r="D108" s="123">
        <v>60.34</v>
      </c>
      <c r="E108" s="126">
        <v>44918</v>
      </c>
      <c r="F108" s="126"/>
      <c r="G108" s="126" t="s">
        <v>3852</v>
      </c>
      <c r="H108" s="125" t="s">
        <v>600</v>
      </c>
      <c r="I108" s="125" t="s">
        <v>1922</v>
      </c>
      <c r="J108" s="1"/>
      <c r="K108" s="1"/>
      <c r="L108" s="1"/>
      <c r="M108" s="1"/>
    </row>
    <row r="109" spans="1:13" ht="59.25" customHeight="1">
      <c r="A109" s="273">
        <v>79</v>
      </c>
      <c r="B109" s="275" t="s">
        <v>3763</v>
      </c>
      <c r="C109" s="123">
        <v>59</v>
      </c>
      <c r="D109" s="123">
        <v>59</v>
      </c>
      <c r="E109" s="126">
        <v>44918</v>
      </c>
      <c r="F109" s="126" t="s">
        <v>3928</v>
      </c>
      <c r="G109" s="126" t="s">
        <v>3852</v>
      </c>
      <c r="H109" s="125" t="s">
        <v>600</v>
      </c>
      <c r="I109" s="125" t="s">
        <v>1922</v>
      </c>
      <c r="J109" s="1"/>
      <c r="K109" s="1"/>
      <c r="L109" s="1"/>
      <c r="M109" s="1"/>
    </row>
    <row r="110" spans="1:13" ht="24.75" customHeight="1">
      <c r="A110" s="273">
        <v>80</v>
      </c>
      <c r="B110" s="275" t="s">
        <v>3824</v>
      </c>
      <c r="C110" s="123">
        <v>66.7</v>
      </c>
      <c r="D110" s="123">
        <v>66.7</v>
      </c>
      <c r="E110" s="126">
        <v>44918</v>
      </c>
      <c r="F110" s="126"/>
      <c r="G110" s="126" t="s">
        <v>3852</v>
      </c>
      <c r="H110" s="125" t="s">
        <v>600</v>
      </c>
      <c r="I110" s="125" t="s">
        <v>1922</v>
      </c>
      <c r="J110" s="1"/>
      <c r="K110" s="1"/>
      <c r="L110" s="1"/>
      <c r="M110" s="1"/>
    </row>
    <row r="111" spans="1:13" ht="19.5" customHeight="1">
      <c r="A111" s="273"/>
      <c r="B111" s="125"/>
      <c r="C111" s="123">
        <f>SUM(C31:C110)</f>
        <v>34441.676999999974</v>
      </c>
      <c r="D111" s="123">
        <f>SUM(D31:D110)</f>
        <v>28493.996000000014</v>
      </c>
      <c r="E111" s="126"/>
      <c r="F111" s="126"/>
      <c r="G111" s="126"/>
      <c r="H111" s="125"/>
      <c r="I111" s="125"/>
      <c r="J111" s="1"/>
      <c r="K111" s="1"/>
      <c r="L111" s="1"/>
      <c r="M111" s="1"/>
    </row>
    <row r="112" spans="1:13" ht="10.5" customHeight="1">
      <c r="A112" s="273"/>
      <c r="B112" s="172" t="s">
        <v>604</v>
      </c>
      <c r="C112" s="124">
        <f>C111-C32-C36-C39-C51-C61-C62-C63-C64-C65-C66-C67-C68-C70-C71-C72-C73-C74-C75-C76-C78-C79-C80-C81-C82-C83-C85-C86-C87-C88-C90-C91-C92-C93-C94-C95-C96-C97-C98-C99-C100-C101-C106-C109</f>
        <v>28531.772999999965</v>
      </c>
      <c r="D112" s="124">
        <f>D111-D32-D36-D39-D51-D61-D62-D63-D64-D65-D66-D67-D68-D70-D71-D72-D73-D74-D75-D76-D78-D79-D80-D81-D82-D83-D85-D86-D87-D88-D90-D91-D92-D93-D94-D95-D96-D97-D98-D99-D100-D101-D106-D109</f>
        <v>22584.092000000004</v>
      </c>
      <c r="E112" s="126"/>
      <c r="F112" s="126"/>
      <c r="G112" s="126"/>
      <c r="H112" s="125"/>
      <c r="I112" s="125"/>
      <c r="J112" s="1"/>
      <c r="K112" s="1"/>
      <c r="L112" s="1"/>
      <c r="M112" s="1"/>
    </row>
    <row r="113" spans="1:13" ht="14.25" customHeight="1">
      <c r="A113" s="125"/>
      <c r="B113" s="125"/>
      <c r="C113" s="123"/>
      <c r="D113" s="124"/>
      <c r="E113" s="125"/>
      <c r="F113" s="125"/>
      <c r="G113" s="125"/>
      <c r="H113" s="125"/>
      <c r="I113" s="125"/>
      <c r="J113" s="1"/>
      <c r="K113" s="1"/>
      <c r="L113" s="1"/>
      <c r="M113" s="1"/>
    </row>
    <row r="114" spans="1:13" ht="18.75" customHeight="1">
      <c r="A114" s="75"/>
      <c r="B114" s="14"/>
      <c r="C114" s="76"/>
      <c r="D114" s="76"/>
      <c r="E114" s="14"/>
      <c r="F114" s="14"/>
      <c r="G114" s="14"/>
      <c r="H114" s="14"/>
      <c r="I114" s="49"/>
      <c r="J114" s="1"/>
      <c r="K114" s="1"/>
      <c r="L114" s="1"/>
      <c r="M114" s="1"/>
    </row>
    <row r="115" spans="1:13" ht="23.25" customHeight="1">
      <c r="A115" s="75"/>
      <c r="B115" s="14"/>
      <c r="C115" s="76"/>
      <c r="D115" s="76"/>
      <c r="E115" s="14"/>
      <c r="F115" s="14"/>
      <c r="G115" s="14"/>
      <c r="H115" s="14"/>
      <c r="I115" s="49"/>
      <c r="J115" s="1"/>
      <c r="K115" s="1"/>
      <c r="L115" s="1"/>
      <c r="M115" s="1"/>
    </row>
    <row r="116" spans="1:13" ht="23.25" customHeight="1">
      <c r="A116" s="277" t="s">
        <v>2024</v>
      </c>
      <c r="B116" s="278"/>
      <c r="C116" s="278"/>
      <c r="D116" s="278"/>
      <c r="E116" s="278"/>
      <c r="F116" s="278"/>
      <c r="G116" s="278"/>
      <c r="H116" s="278"/>
      <c r="I116" s="279"/>
      <c r="J116" s="1"/>
      <c r="K116" s="1"/>
      <c r="L116" s="1"/>
      <c r="M116" s="1"/>
    </row>
    <row r="117" spans="1:13" ht="138.75" customHeight="1">
      <c r="A117" s="277" t="s">
        <v>1336</v>
      </c>
      <c r="B117" s="317"/>
      <c r="C117" s="317"/>
      <c r="D117" s="317"/>
      <c r="E117" s="317"/>
      <c r="F117" s="317"/>
      <c r="G117" s="317"/>
      <c r="H117" s="317"/>
      <c r="I117" s="318"/>
      <c r="J117" s="1"/>
      <c r="K117" s="1"/>
      <c r="L117" s="1"/>
      <c r="M117" s="1"/>
    </row>
    <row r="118" spans="1:13" ht="138.75" customHeight="1">
      <c r="A118" s="10">
        <v>1</v>
      </c>
      <c r="B118" s="10" t="s">
        <v>1333</v>
      </c>
      <c r="C118" s="13">
        <v>64.507</v>
      </c>
      <c r="D118" s="13">
        <v>64.507</v>
      </c>
      <c r="E118" s="10" t="s">
        <v>1334</v>
      </c>
      <c r="F118" s="11">
        <v>43874</v>
      </c>
      <c r="G118" s="11" t="s">
        <v>1626</v>
      </c>
      <c r="H118" s="10" t="s">
        <v>1336</v>
      </c>
      <c r="I118" s="10" t="s">
        <v>605</v>
      </c>
      <c r="J118" s="1"/>
      <c r="K118" s="1"/>
      <c r="L118" s="1"/>
      <c r="M118" s="1"/>
    </row>
    <row r="119" spans="1:13" ht="138.75" customHeight="1">
      <c r="A119" s="10">
        <v>2</v>
      </c>
      <c r="B119" s="10" t="s">
        <v>2538</v>
      </c>
      <c r="C119" s="13">
        <v>48.5</v>
      </c>
      <c r="D119" s="13">
        <v>48.5</v>
      </c>
      <c r="E119" s="10" t="s">
        <v>2387</v>
      </c>
      <c r="F119" s="11">
        <v>44039</v>
      </c>
      <c r="G119" s="11" t="s">
        <v>546</v>
      </c>
      <c r="H119" s="10" t="s">
        <v>1336</v>
      </c>
      <c r="I119" s="10" t="s">
        <v>605</v>
      </c>
      <c r="J119" s="1"/>
      <c r="K119" s="1"/>
      <c r="L119" s="1"/>
      <c r="M119" s="1"/>
    </row>
    <row r="120" spans="1:13" ht="138.75" customHeight="1">
      <c r="A120" s="10">
        <v>3</v>
      </c>
      <c r="B120" s="10" t="s">
        <v>2619</v>
      </c>
      <c r="C120" s="13">
        <v>148.38</v>
      </c>
      <c r="D120" s="13">
        <v>148.38</v>
      </c>
      <c r="E120" s="11">
        <v>43656</v>
      </c>
      <c r="F120" s="11">
        <v>44039</v>
      </c>
      <c r="G120" s="10" t="s">
        <v>547</v>
      </c>
      <c r="H120" s="10" t="s">
        <v>1336</v>
      </c>
      <c r="I120" s="10" t="s">
        <v>605</v>
      </c>
      <c r="J120" s="1"/>
      <c r="K120" s="1"/>
      <c r="L120" s="1"/>
      <c r="M120" s="1"/>
    </row>
    <row r="121" spans="1:13" ht="138.75" customHeight="1">
      <c r="A121" s="10">
        <v>4</v>
      </c>
      <c r="B121" s="10" t="s">
        <v>548</v>
      </c>
      <c r="C121" s="13">
        <v>1897.39</v>
      </c>
      <c r="D121" s="13">
        <v>0</v>
      </c>
      <c r="E121" s="11">
        <v>44194</v>
      </c>
      <c r="F121" s="11">
        <v>44208</v>
      </c>
      <c r="G121" s="10" t="s">
        <v>2328</v>
      </c>
      <c r="H121" s="10" t="s">
        <v>1336</v>
      </c>
      <c r="I121" s="10" t="s">
        <v>605</v>
      </c>
      <c r="J121" s="1"/>
      <c r="K121" s="1"/>
      <c r="L121" s="1"/>
      <c r="M121" s="1"/>
    </row>
    <row r="122" spans="1:13" s="119" customFormat="1" ht="138.75" customHeight="1">
      <c r="A122" s="10">
        <v>5</v>
      </c>
      <c r="B122" s="10" t="s">
        <v>3530</v>
      </c>
      <c r="C122" s="13">
        <v>300</v>
      </c>
      <c r="D122" s="13">
        <v>0</v>
      </c>
      <c r="E122" s="11"/>
      <c r="F122" s="11"/>
      <c r="G122" s="10" t="s">
        <v>3531</v>
      </c>
      <c r="H122" s="10" t="s">
        <v>1336</v>
      </c>
      <c r="I122" s="10" t="s">
        <v>605</v>
      </c>
      <c r="J122" s="127"/>
      <c r="K122" s="127"/>
      <c r="L122" s="127"/>
      <c r="M122" s="127"/>
    </row>
    <row r="123" spans="1:13" ht="138.75" customHeight="1">
      <c r="A123" s="125"/>
      <c r="B123" s="125"/>
      <c r="C123" s="124">
        <v>300</v>
      </c>
      <c r="D123" s="124">
        <v>0</v>
      </c>
      <c r="E123" s="126"/>
      <c r="F123" s="125"/>
      <c r="G123" s="125"/>
      <c r="H123" s="125"/>
      <c r="I123" s="125"/>
      <c r="J123" s="1"/>
      <c r="K123" s="1"/>
      <c r="L123" s="1"/>
      <c r="M123" s="1"/>
    </row>
    <row r="124" spans="1:13" ht="138.75" customHeight="1">
      <c r="A124" s="277" t="s">
        <v>473</v>
      </c>
      <c r="B124" s="278"/>
      <c r="C124" s="278"/>
      <c r="D124" s="278"/>
      <c r="E124" s="278"/>
      <c r="F124" s="278"/>
      <c r="G124" s="278"/>
      <c r="H124" s="278"/>
      <c r="I124" s="279"/>
      <c r="J124" s="1"/>
      <c r="K124" s="1"/>
      <c r="L124" s="1"/>
      <c r="M124" s="1"/>
    </row>
    <row r="125" spans="1:13" ht="138.75" customHeight="1">
      <c r="A125" s="138">
        <v>1</v>
      </c>
      <c r="B125" s="138" t="s">
        <v>1273</v>
      </c>
      <c r="C125" s="141">
        <v>323</v>
      </c>
      <c r="D125" s="141">
        <v>323</v>
      </c>
      <c r="E125" s="138" t="s">
        <v>1554</v>
      </c>
      <c r="F125" s="145">
        <v>44631</v>
      </c>
      <c r="G125" s="138" t="s">
        <v>3704</v>
      </c>
      <c r="H125" s="138" t="s">
        <v>666</v>
      </c>
      <c r="I125" s="138" t="s">
        <v>605</v>
      </c>
      <c r="J125" s="1"/>
      <c r="K125" s="1"/>
      <c r="L125" s="1"/>
      <c r="M125" s="1"/>
    </row>
    <row r="126" spans="1:13" ht="45.75" customHeight="1">
      <c r="A126" s="138">
        <v>2</v>
      </c>
      <c r="B126" s="138" t="s">
        <v>1274</v>
      </c>
      <c r="C126" s="141">
        <v>540.5</v>
      </c>
      <c r="D126" s="141">
        <v>540.5</v>
      </c>
      <c r="E126" s="145">
        <v>43208</v>
      </c>
      <c r="F126" s="138"/>
      <c r="G126" s="138" t="s">
        <v>667</v>
      </c>
      <c r="H126" s="138" t="s">
        <v>666</v>
      </c>
      <c r="I126" s="138" t="s">
        <v>605</v>
      </c>
      <c r="J126" s="1"/>
      <c r="K126" s="1"/>
      <c r="L126" s="1"/>
      <c r="M126" s="1"/>
    </row>
    <row r="127" spans="1:13" ht="69.75" customHeight="1">
      <c r="A127" s="138">
        <v>3</v>
      </c>
      <c r="B127" s="138" t="s">
        <v>1275</v>
      </c>
      <c r="C127" s="141">
        <v>242.9</v>
      </c>
      <c r="D127" s="141">
        <v>242.9</v>
      </c>
      <c r="E127" s="138" t="s">
        <v>2433</v>
      </c>
      <c r="F127" s="138"/>
      <c r="G127" s="138" t="s">
        <v>2434</v>
      </c>
      <c r="H127" s="138" t="s">
        <v>666</v>
      </c>
      <c r="I127" s="138" t="s">
        <v>605</v>
      </c>
      <c r="J127" s="1"/>
      <c r="K127" s="1"/>
      <c r="L127" s="1"/>
      <c r="M127" s="1"/>
    </row>
    <row r="128" spans="1:13" ht="45.75" customHeight="1">
      <c r="A128" s="138">
        <v>4</v>
      </c>
      <c r="B128" s="138" t="s">
        <v>1276</v>
      </c>
      <c r="C128" s="141">
        <v>999.9</v>
      </c>
      <c r="D128" s="141">
        <v>999.9</v>
      </c>
      <c r="E128" s="138" t="s">
        <v>1554</v>
      </c>
      <c r="F128" s="145">
        <v>44575</v>
      </c>
      <c r="G128" s="138" t="s">
        <v>3583</v>
      </c>
      <c r="H128" s="138" t="s">
        <v>666</v>
      </c>
      <c r="I128" s="138" t="s">
        <v>605</v>
      </c>
      <c r="J128" s="1"/>
      <c r="K128" s="1"/>
      <c r="L128" s="1"/>
      <c r="M128" s="1"/>
    </row>
    <row r="129" spans="1:13" ht="102" customHeight="1">
      <c r="A129" s="138">
        <v>5</v>
      </c>
      <c r="B129" s="138" t="s">
        <v>1277</v>
      </c>
      <c r="C129" s="141">
        <v>174.9</v>
      </c>
      <c r="D129" s="141">
        <v>174.9</v>
      </c>
      <c r="E129" s="138" t="s">
        <v>1554</v>
      </c>
      <c r="F129" s="138"/>
      <c r="G129" s="138" t="s">
        <v>2791</v>
      </c>
      <c r="H129" s="138" t="s">
        <v>666</v>
      </c>
      <c r="I129" s="138" t="s">
        <v>605</v>
      </c>
      <c r="J129" s="1"/>
      <c r="K129" s="1"/>
      <c r="L129" s="1"/>
      <c r="M129" s="1"/>
    </row>
    <row r="130" spans="1:13" ht="45.75" customHeight="1">
      <c r="A130" s="138">
        <v>6</v>
      </c>
      <c r="B130" s="138" t="s">
        <v>1278</v>
      </c>
      <c r="C130" s="141">
        <v>278.5</v>
      </c>
      <c r="D130" s="141">
        <v>278.5</v>
      </c>
      <c r="E130" s="145">
        <v>43208</v>
      </c>
      <c r="F130" s="145"/>
      <c r="G130" s="138" t="s">
        <v>3843</v>
      </c>
      <c r="H130" s="138" t="s">
        <v>666</v>
      </c>
      <c r="I130" s="138" t="s">
        <v>605</v>
      </c>
      <c r="J130" s="1"/>
      <c r="K130" s="1"/>
      <c r="L130" s="1"/>
      <c r="M130" s="1"/>
    </row>
    <row r="131" spans="1:13" ht="78.75">
      <c r="A131" s="138">
        <v>7</v>
      </c>
      <c r="B131" s="138" t="s">
        <v>1279</v>
      </c>
      <c r="C131" s="141">
        <v>581.3</v>
      </c>
      <c r="D131" s="141">
        <v>276.1</v>
      </c>
      <c r="E131" s="145">
        <v>42842</v>
      </c>
      <c r="F131" s="138"/>
      <c r="G131" s="138" t="s">
        <v>710</v>
      </c>
      <c r="H131" s="138" t="s">
        <v>666</v>
      </c>
      <c r="I131" s="138" t="s">
        <v>605</v>
      </c>
      <c r="J131" s="1"/>
      <c r="K131" s="1"/>
      <c r="L131" s="1"/>
      <c r="M131" s="1"/>
    </row>
    <row r="132" spans="1:10" ht="45">
      <c r="A132" s="138">
        <v>8</v>
      </c>
      <c r="B132" s="138" t="s">
        <v>1280</v>
      </c>
      <c r="C132" s="141">
        <v>427.5</v>
      </c>
      <c r="D132" s="141">
        <v>121.2</v>
      </c>
      <c r="E132" s="145">
        <v>43523</v>
      </c>
      <c r="F132" s="138"/>
      <c r="G132" s="138" t="s">
        <v>2435</v>
      </c>
      <c r="H132" s="138" t="s">
        <v>666</v>
      </c>
      <c r="I132" s="138" t="s">
        <v>605</v>
      </c>
      <c r="J132" s="1"/>
    </row>
    <row r="133" spans="1:10" ht="78.75">
      <c r="A133" s="138">
        <v>9</v>
      </c>
      <c r="B133" s="138" t="s">
        <v>1281</v>
      </c>
      <c r="C133" s="141">
        <v>454.3</v>
      </c>
      <c r="D133" s="141">
        <v>454.3</v>
      </c>
      <c r="E133" s="145">
        <v>43599</v>
      </c>
      <c r="F133" s="138"/>
      <c r="G133" s="138" t="s">
        <v>21</v>
      </c>
      <c r="H133" s="138" t="s">
        <v>666</v>
      </c>
      <c r="I133" s="138" t="s">
        <v>605</v>
      </c>
      <c r="J133" s="1" t="s">
        <v>3463</v>
      </c>
    </row>
    <row r="134" spans="1:10" ht="45">
      <c r="A134" s="138">
        <v>10</v>
      </c>
      <c r="B134" s="138" t="s">
        <v>708</v>
      </c>
      <c r="C134" s="141">
        <v>48.5</v>
      </c>
      <c r="D134" s="141">
        <v>48.5</v>
      </c>
      <c r="E134" s="145">
        <v>44039</v>
      </c>
      <c r="F134" s="145"/>
      <c r="G134" s="138" t="s">
        <v>709</v>
      </c>
      <c r="H134" s="138" t="s">
        <v>666</v>
      </c>
      <c r="I134" s="138" t="s">
        <v>605</v>
      </c>
      <c r="J134" s="1"/>
    </row>
    <row r="135" spans="1:10" ht="56.25">
      <c r="A135" s="138">
        <v>11</v>
      </c>
      <c r="B135" s="138" t="s">
        <v>3480</v>
      </c>
      <c r="C135" s="141">
        <v>87.1</v>
      </c>
      <c r="D135" s="141">
        <v>0</v>
      </c>
      <c r="E135" s="145">
        <v>44550</v>
      </c>
      <c r="F135" s="145"/>
      <c r="G135" s="138" t="s">
        <v>3482</v>
      </c>
      <c r="H135" s="138" t="s">
        <v>666</v>
      </c>
      <c r="I135" s="138" t="s">
        <v>605</v>
      </c>
      <c r="J135" s="1"/>
    </row>
    <row r="136" spans="1:10" ht="45">
      <c r="A136" s="138">
        <v>12</v>
      </c>
      <c r="B136" s="138" t="s">
        <v>3481</v>
      </c>
      <c r="C136" s="141">
        <v>89.35</v>
      </c>
      <c r="D136" s="141">
        <v>0</v>
      </c>
      <c r="E136" s="145">
        <v>44554</v>
      </c>
      <c r="F136" s="145"/>
      <c r="G136" s="138" t="s">
        <v>3483</v>
      </c>
      <c r="H136" s="138" t="s">
        <v>666</v>
      </c>
      <c r="I136" s="138" t="s">
        <v>605</v>
      </c>
      <c r="J136" s="1"/>
    </row>
    <row r="137" spans="1:9" ht="25.5" customHeight="1">
      <c r="A137" s="138">
        <v>13</v>
      </c>
      <c r="B137" s="138" t="s">
        <v>3659</v>
      </c>
      <c r="C137" s="141">
        <v>1199.933</v>
      </c>
      <c r="D137" s="141"/>
      <c r="E137" s="139" t="s">
        <v>3660</v>
      </c>
      <c r="F137" s="145"/>
      <c r="G137" s="138" t="s">
        <v>3661</v>
      </c>
      <c r="H137" s="138" t="s">
        <v>666</v>
      </c>
      <c r="I137" s="138" t="s">
        <v>605</v>
      </c>
    </row>
    <row r="138" spans="1:9" ht="112.5">
      <c r="A138" s="138">
        <v>14</v>
      </c>
      <c r="B138" s="138" t="s">
        <v>3896</v>
      </c>
      <c r="C138" s="141">
        <v>62</v>
      </c>
      <c r="D138" s="141"/>
      <c r="E138" s="139">
        <v>44925</v>
      </c>
      <c r="F138" s="145"/>
      <c r="G138" s="138" t="s">
        <v>3897</v>
      </c>
      <c r="H138" s="138" t="s">
        <v>666</v>
      </c>
      <c r="I138" s="138" t="s">
        <v>605</v>
      </c>
    </row>
    <row r="139" spans="1:9" ht="12.75">
      <c r="A139" s="32"/>
      <c r="B139" s="32" t="s">
        <v>1555</v>
      </c>
      <c r="C139" s="39">
        <f>SUM(C125:C138)</f>
        <v>5509.683000000001</v>
      </c>
      <c r="D139" s="39">
        <f>SUM(D125:D138)</f>
        <v>3459.8</v>
      </c>
      <c r="E139" s="40"/>
      <c r="F139" s="40"/>
      <c r="G139" s="32"/>
      <c r="H139" s="32"/>
      <c r="I139" s="32"/>
    </row>
    <row r="140" spans="1:9" ht="12.75">
      <c r="A140" s="277" t="s">
        <v>2647</v>
      </c>
      <c r="B140" s="278"/>
      <c r="C140" s="278"/>
      <c r="D140" s="278"/>
      <c r="E140" s="278"/>
      <c r="F140" s="278"/>
      <c r="G140" s="278"/>
      <c r="H140" s="278"/>
      <c r="I140" s="279"/>
    </row>
    <row r="141" spans="1:9" ht="78.75">
      <c r="A141" s="15">
        <v>1</v>
      </c>
      <c r="B141" s="50" t="s">
        <v>683</v>
      </c>
      <c r="C141" s="51">
        <v>44.2</v>
      </c>
      <c r="D141" s="51">
        <v>44.2</v>
      </c>
      <c r="E141" s="50" t="s">
        <v>2784</v>
      </c>
      <c r="F141" s="50"/>
      <c r="G141" s="50" t="s">
        <v>553</v>
      </c>
      <c r="H141" s="50" t="s">
        <v>1650</v>
      </c>
      <c r="I141" s="50" t="s">
        <v>1614</v>
      </c>
    </row>
    <row r="142" spans="1:9" ht="12.75">
      <c r="A142" s="32"/>
      <c r="B142" s="52"/>
      <c r="C142" s="53">
        <v>0</v>
      </c>
      <c r="D142" s="53">
        <v>0</v>
      </c>
      <c r="E142" s="52"/>
      <c r="F142" s="50"/>
      <c r="G142" s="50"/>
      <c r="H142" s="50"/>
      <c r="I142" s="50"/>
    </row>
    <row r="143" spans="1:9" ht="12.75">
      <c r="A143" s="277" t="s">
        <v>1709</v>
      </c>
      <c r="B143" s="278"/>
      <c r="C143" s="278"/>
      <c r="D143" s="278"/>
      <c r="E143" s="278"/>
      <c r="F143" s="278"/>
      <c r="G143" s="278"/>
      <c r="H143" s="278"/>
      <c r="I143" s="279"/>
    </row>
    <row r="144" spans="1:9" ht="22.5">
      <c r="A144" s="15">
        <v>1</v>
      </c>
      <c r="B144" s="15" t="s">
        <v>894</v>
      </c>
      <c r="C144" s="30">
        <v>1214.8</v>
      </c>
      <c r="D144" s="30">
        <v>1214.8</v>
      </c>
      <c r="E144" s="16">
        <v>43524</v>
      </c>
      <c r="F144" s="16" t="s">
        <v>2648</v>
      </c>
      <c r="G144" s="15" t="s">
        <v>2649</v>
      </c>
      <c r="H144" s="15" t="s">
        <v>1548</v>
      </c>
      <c r="I144" s="15" t="s">
        <v>1614</v>
      </c>
    </row>
    <row r="145" spans="1:9" ht="22.5">
      <c r="A145" s="15">
        <v>2</v>
      </c>
      <c r="B145" s="54" t="s">
        <v>741</v>
      </c>
      <c r="C145" s="77">
        <v>67.605</v>
      </c>
      <c r="D145" s="77">
        <v>67.605</v>
      </c>
      <c r="E145" s="15" t="s">
        <v>2081</v>
      </c>
      <c r="F145" s="15"/>
      <c r="G145" s="15" t="s">
        <v>558</v>
      </c>
      <c r="H145" s="15" t="s">
        <v>1548</v>
      </c>
      <c r="I145" s="50" t="s">
        <v>1614</v>
      </c>
    </row>
    <row r="146" spans="1:9" ht="33.75">
      <c r="A146" s="55">
        <v>3</v>
      </c>
      <c r="B146" s="54" t="s">
        <v>2519</v>
      </c>
      <c r="C146" s="77">
        <v>60</v>
      </c>
      <c r="D146" s="77">
        <v>60</v>
      </c>
      <c r="E146" s="55" t="s">
        <v>2080</v>
      </c>
      <c r="F146" s="55"/>
      <c r="G146" s="55" t="s">
        <v>557</v>
      </c>
      <c r="H146" s="15" t="s">
        <v>1548</v>
      </c>
      <c r="I146" s="50" t="s">
        <v>1614</v>
      </c>
    </row>
    <row r="147" spans="1:10" ht="33.75">
      <c r="A147" s="55">
        <v>4</v>
      </c>
      <c r="B147" s="54" t="s">
        <v>2520</v>
      </c>
      <c r="C147" s="77">
        <v>350</v>
      </c>
      <c r="D147" s="77">
        <v>350</v>
      </c>
      <c r="E147" s="55" t="s">
        <v>2080</v>
      </c>
      <c r="F147" s="55"/>
      <c r="G147" s="55" t="s">
        <v>557</v>
      </c>
      <c r="H147" s="15" t="s">
        <v>1548</v>
      </c>
      <c r="I147" s="50" t="s">
        <v>1614</v>
      </c>
      <c r="J147" s="6"/>
    </row>
    <row r="148" spans="1:9" ht="22.5">
      <c r="A148" s="15">
        <v>5</v>
      </c>
      <c r="B148" s="54" t="s">
        <v>186</v>
      </c>
      <c r="C148" s="77">
        <v>109.461</v>
      </c>
      <c r="D148" s="77">
        <v>109.461</v>
      </c>
      <c r="E148" s="15" t="s">
        <v>807</v>
      </c>
      <c r="F148" s="15"/>
      <c r="G148" s="15" t="s">
        <v>555</v>
      </c>
      <c r="H148" s="15" t="s">
        <v>1548</v>
      </c>
      <c r="I148" s="50" t="s">
        <v>1614</v>
      </c>
    </row>
    <row r="149" spans="1:9" ht="22.5">
      <c r="A149" s="15">
        <v>6</v>
      </c>
      <c r="B149" s="54" t="s">
        <v>2838</v>
      </c>
      <c r="C149" s="77">
        <v>77.928</v>
      </c>
      <c r="D149" s="77">
        <v>77.928</v>
      </c>
      <c r="E149" s="15" t="s">
        <v>2052</v>
      </c>
      <c r="F149" s="15"/>
      <c r="G149" s="15" t="s">
        <v>554</v>
      </c>
      <c r="H149" s="15" t="s">
        <v>1548</v>
      </c>
      <c r="I149" s="50" t="s">
        <v>1614</v>
      </c>
    </row>
    <row r="150" spans="1:9" ht="22.5">
      <c r="A150" s="55">
        <v>7</v>
      </c>
      <c r="B150" s="54" t="s">
        <v>636</v>
      </c>
      <c r="C150" s="77">
        <v>65.304</v>
      </c>
      <c r="D150" s="77">
        <v>65.304</v>
      </c>
      <c r="E150" s="55" t="s">
        <v>637</v>
      </c>
      <c r="F150" s="55"/>
      <c r="G150" s="55" t="s">
        <v>563</v>
      </c>
      <c r="H150" s="15" t="s">
        <v>1548</v>
      </c>
      <c r="I150" s="50" t="s">
        <v>1614</v>
      </c>
    </row>
    <row r="151" spans="1:9" ht="22.5">
      <c r="A151" s="55">
        <v>8</v>
      </c>
      <c r="B151" s="54" t="s">
        <v>639</v>
      </c>
      <c r="C151" s="77">
        <v>92.51</v>
      </c>
      <c r="D151" s="77">
        <v>92.51</v>
      </c>
      <c r="E151" s="55" t="s">
        <v>638</v>
      </c>
      <c r="F151" s="55"/>
      <c r="G151" s="55" t="s">
        <v>564</v>
      </c>
      <c r="H151" s="15" t="s">
        <v>1548</v>
      </c>
      <c r="I151" s="50" t="s">
        <v>1614</v>
      </c>
    </row>
    <row r="152" spans="1:9" ht="22.5">
      <c r="A152" s="55">
        <v>9</v>
      </c>
      <c r="B152" s="54" t="s">
        <v>3067</v>
      </c>
      <c r="C152" s="77">
        <v>42.909</v>
      </c>
      <c r="D152" s="77">
        <v>42.909</v>
      </c>
      <c r="E152" s="55" t="s">
        <v>3068</v>
      </c>
      <c r="F152" s="55"/>
      <c r="G152" s="55" t="s">
        <v>565</v>
      </c>
      <c r="H152" s="15" t="s">
        <v>1548</v>
      </c>
      <c r="I152" s="50" t="s">
        <v>1614</v>
      </c>
    </row>
    <row r="153" spans="1:9" ht="22.5">
      <c r="A153" s="55">
        <v>10</v>
      </c>
      <c r="B153" s="54" t="s">
        <v>3067</v>
      </c>
      <c r="C153" s="77">
        <v>42.909</v>
      </c>
      <c r="D153" s="77">
        <v>42.909</v>
      </c>
      <c r="E153" s="55" t="s">
        <v>3068</v>
      </c>
      <c r="F153" s="55"/>
      <c r="G153" s="55" t="s">
        <v>565</v>
      </c>
      <c r="H153" s="15" t="s">
        <v>1548</v>
      </c>
      <c r="I153" s="50" t="s">
        <v>1614</v>
      </c>
    </row>
    <row r="154" spans="1:9" ht="22.5">
      <c r="A154" s="55">
        <v>11</v>
      </c>
      <c r="B154" s="54" t="s">
        <v>3067</v>
      </c>
      <c r="C154" s="77">
        <v>42.9</v>
      </c>
      <c r="D154" s="77">
        <v>42.909</v>
      </c>
      <c r="E154" s="55" t="s">
        <v>3068</v>
      </c>
      <c r="F154" s="55"/>
      <c r="G154" s="55" t="s">
        <v>565</v>
      </c>
      <c r="H154" s="15" t="s">
        <v>1548</v>
      </c>
      <c r="I154" s="50" t="s">
        <v>1614</v>
      </c>
    </row>
    <row r="155" spans="1:9" ht="22.5">
      <c r="A155" s="57">
        <v>12</v>
      </c>
      <c r="B155" s="56" t="s">
        <v>3071</v>
      </c>
      <c r="C155" s="78">
        <v>62.928</v>
      </c>
      <c r="D155" s="78">
        <v>39.155</v>
      </c>
      <c r="E155" s="57" t="s">
        <v>3070</v>
      </c>
      <c r="F155" s="57"/>
      <c r="G155" s="57" t="s">
        <v>566</v>
      </c>
      <c r="H155" s="50" t="s">
        <v>1548</v>
      </c>
      <c r="I155" s="50" t="s">
        <v>1614</v>
      </c>
    </row>
    <row r="156" spans="1:9" ht="22.5">
      <c r="A156" s="15">
        <v>13</v>
      </c>
      <c r="B156" s="54" t="s">
        <v>2225</v>
      </c>
      <c r="C156" s="77">
        <v>52.15</v>
      </c>
      <c r="D156" s="77">
        <v>36.505</v>
      </c>
      <c r="E156" s="15" t="s">
        <v>2226</v>
      </c>
      <c r="F156" s="15"/>
      <c r="G156" s="15" t="s">
        <v>567</v>
      </c>
      <c r="H156" s="15" t="s">
        <v>1548</v>
      </c>
      <c r="I156" s="50" t="s">
        <v>1614</v>
      </c>
    </row>
    <row r="157" spans="1:9" ht="22.5">
      <c r="A157" s="15">
        <v>14</v>
      </c>
      <c r="B157" s="54" t="s">
        <v>2225</v>
      </c>
      <c r="C157" s="77">
        <v>52.15</v>
      </c>
      <c r="D157" s="77">
        <v>36.505</v>
      </c>
      <c r="E157" s="15" t="s">
        <v>2226</v>
      </c>
      <c r="F157" s="15"/>
      <c r="G157" s="15" t="s">
        <v>567</v>
      </c>
      <c r="H157" s="15" t="s">
        <v>1548</v>
      </c>
      <c r="I157" s="50" t="s">
        <v>1614</v>
      </c>
    </row>
    <row r="158" spans="1:9" ht="22.5">
      <c r="A158" s="15">
        <v>15</v>
      </c>
      <c r="B158" s="54" t="s">
        <v>89</v>
      </c>
      <c r="C158" s="77">
        <v>66.872</v>
      </c>
      <c r="D158" s="77">
        <v>66.872</v>
      </c>
      <c r="E158" s="15" t="s">
        <v>2408</v>
      </c>
      <c r="F158" s="15"/>
      <c r="G158" s="15" t="s">
        <v>561</v>
      </c>
      <c r="H158" s="15" t="s">
        <v>1548</v>
      </c>
      <c r="I158" s="50" t="s">
        <v>1614</v>
      </c>
    </row>
    <row r="159" spans="1:9" ht="22.5">
      <c r="A159" s="15">
        <v>16</v>
      </c>
      <c r="B159" s="54" t="s">
        <v>90</v>
      </c>
      <c r="C159" s="77">
        <v>78.8</v>
      </c>
      <c r="D159" s="77">
        <v>78.8</v>
      </c>
      <c r="E159" s="15" t="s">
        <v>2408</v>
      </c>
      <c r="F159" s="15"/>
      <c r="G159" s="15" t="s">
        <v>561</v>
      </c>
      <c r="H159" s="15" t="s">
        <v>1548</v>
      </c>
      <c r="I159" s="50" t="s">
        <v>1614</v>
      </c>
    </row>
    <row r="160" spans="1:9" ht="22.5">
      <c r="A160" s="15">
        <v>17</v>
      </c>
      <c r="B160" s="54" t="s">
        <v>90</v>
      </c>
      <c r="C160" s="77">
        <v>78.8</v>
      </c>
      <c r="D160" s="77">
        <v>78.8</v>
      </c>
      <c r="E160" s="16" t="s">
        <v>2408</v>
      </c>
      <c r="F160" s="15"/>
      <c r="G160" s="15" t="s">
        <v>561</v>
      </c>
      <c r="H160" s="15" t="s">
        <v>1548</v>
      </c>
      <c r="I160" s="50" t="s">
        <v>1614</v>
      </c>
    </row>
    <row r="161" spans="1:9" ht="33.75">
      <c r="A161" s="15">
        <v>18</v>
      </c>
      <c r="B161" s="54" t="s">
        <v>3059</v>
      </c>
      <c r="C161" s="77">
        <v>44</v>
      </c>
      <c r="D161" s="77">
        <v>44</v>
      </c>
      <c r="E161" s="15" t="s">
        <v>91</v>
      </c>
      <c r="F161" s="15"/>
      <c r="G161" s="15" t="s">
        <v>568</v>
      </c>
      <c r="H161" s="15" t="s">
        <v>1548</v>
      </c>
      <c r="I161" s="50" t="s">
        <v>1614</v>
      </c>
    </row>
    <row r="162" spans="1:9" ht="22.5">
      <c r="A162" s="15">
        <v>19</v>
      </c>
      <c r="B162" s="54" t="s">
        <v>1227</v>
      </c>
      <c r="C162" s="77">
        <v>40</v>
      </c>
      <c r="D162" s="77">
        <v>40</v>
      </c>
      <c r="E162" s="15" t="s">
        <v>2521</v>
      </c>
      <c r="F162" s="15"/>
      <c r="G162" s="15" t="s">
        <v>559</v>
      </c>
      <c r="H162" s="15" t="s">
        <v>1548</v>
      </c>
      <c r="I162" s="50" t="s">
        <v>1614</v>
      </c>
    </row>
    <row r="163" spans="1:9" ht="22.5">
      <c r="A163" s="15">
        <v>20</v>
      </c>
      <c r="B163" s="54" t="s">
        <v>1228</v>
      </c>
      <c r="C163" s="77">
        <v>913.111</v>
      </c>
      <c r="D163" s="77">
        <v>913.111</v>
      </c>
      <c r="E163" s="15" t="s">
        <v>1229</v>
      </c>
      <c r="F163" s="15"/>
      <c r="G163" s="15" t="s">
        <v>569</v>
      </c>
      <c r="H163" s="15" t="s">
        <v>1548</v>
      </c>
      <c r="I163" s="50" t="s">
        <v>1614</v>
      </c>
    </row>
    <row r="164" spans="1:10" ht="45">
      <c r="A164" s="15">
        <v>21</v>
      </c>
      <c r="B164" s="54" t="s">
        <v>2606</v>
      </c>
      <c r="C164" s="77">
        <v>169.041</v>
      </c>
      <c r="D164" s="77">
        <v>169.041</v>
      </c>
      <c r="E164" s="15" t="s">
        <v>91</v>
      </c>
      <c r="F164" s="15"/>
      <c r="G164" s="15" t="s">
        <v>568</v>
      </c>
      <c r="H164" s="15" t="s">
        <v>1548</v>
      </c>
      <c r="I164" s="50" t="s">
        <v>1614</v>
      </c>
      <c r="J164" s="7"/>
    </row>
    <row r="165" spans="1:10" ht="22.5">
      <c r="A165" s="15">
        <v>22</v>
      </c>
      <c r="B165" s="54" t="s">
        <v>2539</v>
      </c>
      <c r="C165" s="77">
        <v>80.349</v>
      </c>
      <c r="D165" s="77">
        <v>80.349</v>
      </c>
      <c r="E165" s="15" t="s">
        <v>635</v>
      </c>
      <c r="F165" s="15"/>
      <c r="G165" s="15" t="s">
        <v>562</v>
      </c>
      <c r="H165" s="15" t="s">
        <v>1548</v>
      </c>
      <c r="I165" s="50" t="s">
        <v>1614</v>
      </c>
      <c r="J165" s="7"/>
    </row>
    <row r="166" spans="1:10" ht="22.5">
      <c r="A166" s="15">
        <v>23</v>
      </c>
      <c r="B166" s="54" t="s">
        <v>2540</v>
      </c>
      <c r="C166" s="77">
        <v>43.642</v>
      </c>
      <c r="D166" s="77">
        <v>43.642</v>
      </c>
      <c r="E166" s="15" t="s">
        <v>807</v>
      </c>
      <c r="F166" s="15"/>
      <c r="G166" s="15" t="s">
        <v>555</v>
      </c>
      <c r="H166" s="15" t="s">
        <v>1548</v>
      </c>
      <c r="I166" s="50" t="s">
        <v>1614</v>
      </c>
      <c r="J166" s="7"/>
    </row>
    <row r="167" spans="1:10" ht="22.5">
      <c r="A167" s="15">
        <v>24</v>
      </c>
      <c r="B167" s="54" t="s">
        <v>2541</v>
      </c>
      <c r="C167" s="77">
        <v>100</v>
      </c>
      <c r="D167" s="77">
        <v>100</v>
      </c>
      <c r="E167" s="15" t="s">
        <v>2839</v>
      </c>
      <c r="F167" s="15"/>
      <c r="G167" s="15" t="s">
        <v>560</v>
      </c>
      <c r="H167" s="15" t="s">
        <v>1548</v>
      </c>
      <c r="I167" s="50" t="s">
        <v>1614</v>
      </c>
      <c r="J167" s="7"/>
    </row>
    <row r="168" spans="1:10" ht="33.75">
      <c r="A168" s="15">
        <v>25</v>
      </c>
      <c r="B168" s="54" t="s">
        <v>95</v>
      </c>
      <c r="C168" s="77">
        <v>182.934</v>
      </c>
      <c r="D168" s="77">
        <v>182.934</v>
      </c>
      <c r="E168" s="15" t="s">
        <v>2408</v>
      </c>
      <c r="F168" s="15"/>
      <c r="G168" s="15" t="s">
        <v>561</v>
      </c>
      <c r="H168" s="15" t="s">
        <v>1548</v>
      </c>
      <c r="I168" s="50" t="s">
        <v>1614</v>
      </c>
      <c r="J168" s="7"/>
    </row>
    <row r="169" spans="1:10" ht="22.5">
      <c r="A169" s="15">
        <v>26</v>
      </c>
      <c r="B169" s="54" t="s">
        <v>96</v>
      </c>
      <c r="C169" s="77">
        <v>184.274</v>
      </c>
      <c r="D169" s="77">
        <v>184.274</v>
      </c>
      <c r="E169" s="15" t="s">
        <v>2079</v>
      </c>
      <c r="F169" s="15"/>
      <c r="G169" s="15" t="s">
        <v>556</v>
      </c>
      <c r="H169" s="15" t="s">
        <v>1548</v>
      </c>
      <c r="I169" s="50" t="s">
        <v>1614</v>
      </c>
      <c r="J169" s="7"/>
    </row>
    <row r="170" spans="1:10" ht="23.25" thickBot="1">
      <c r="A170" s="15">
        <v>27</v>
      </c>
      <c r="B170" s="54" t="s">
        <v>1340</v>
      </c>
      <c r="C170" s="79">
        <v>51.6</v>
      </c>
      <c r="D170" s="80">
        <v>38.7</v>
      </c>
      <c r="E170" s="15" t="s">
        <v>1341</v>
      </c>
      <c r="F170" s="15"/>
      <c r="G170" s="15" t="s">
        <v>1342</v>
      </c>
      <c r="H170" s="15" t="s">
        <v>1548</v>
      </c>
      <c r="I170" s="50" t="s">
        <v>1614</v>
      </c>
      <c r="J170" s="7"/>
    </row>
    <row r="171" spans="1:10" ht="23.25" thickBot="1">
      <c r="A171" s="15">
        <v>28</v>
      </c>
      <c r="B171" s="54" t="s">
        <v>1343</v>
      </c>
      <c r="C171" s="81">
        <v>60.396</v>
      </c>
      <c r="D171" s="82">
        <v>60.396</v>
      </c>
      <c r="E171" s="15" t="s">
        <v>1344</v>
      </c>
      <c r="F171" s="15"/>
      <c r="G171" s="15" t="s">
        <v>1345</v>
      </c>
      <c r="H171" s="15" t="s">
        <v>1548</v>
      </c>
      <c r="I171" s="50" t="s">
        <v>1614</v>
      </c>
      <c r="J171" s="7"/>
    </row>
    <row r="172" spans="1:9" ht="23.25" thickBot="1">
      <c r="A172" s="15">
        <v>29</v>
      </c>
      <c r="B172" s="54" t="s">
        <v>1201</v>
      </c>
      <c r="C172" s="81">
        <v>106.174</v>
      </c>
      <c r="D172" s="82">
        <v>72.047</v>
      </c>
      <c r="E172" s="15" t="s">
        <v>1202</v>
      </c>
      <c r="F172" s="15"/>
      <c r="G172" s="15" t="s">
        <v>1203</v>
      </c>
      <c r="H172" s="15" t="s">
        <v>1548</v>
      </c>
      <c r="I172" s="50" t="s">
        <v>1614</v>
      </c>
    </row>
    <row r="173" spans="1:9" ht="33.75">
      <c r="A173" s="15">
        <v>30</v>
      </c>
      <c r="B173" s="54" t="s">
        <v>2650</v>
      </c>
      <c r="C173" s="83">
        <v>62.685</v>
      </c>
      <c r="D173" s="84">
        <v>62.685</v>
      </c>
      <c r="E173" s="16">
        <v>44014</v>
      </c>
      <c r="F173" s="15"/>
      <c r="G173" s="15" t="s">
        <v>2651</v>
      </c>
      <c r="H173" s="15" t="s">
        <v>1337</v>
      </c>
      <c r="I173" s="15" t="s">
        <v>1614</v>
      </c>
    </row>
    <row r="174" spans="1:10" ht="22.5">
      <c r="A174" s="15">
        <v>31</v>
      </c>
      <c r="B174" s="54" t="s">
        <v>1408</v>
      </c>
      <c r="C174" s="83">
        <v>292.9</v>
      </c>
      <c r="D174" s="84">
        <v>292.9</v>
      </c>
      <c r="E174" s="16">
        <v>38200</v>
      </c>
      <c r="F174" s="15"/>
      <c r="G174" s="15" t="s">
        <v>2537</v>
      </c>
      <c r="H174" s="15" t="s">
        <v>1337</v>
      </c>
      <c r="I174" s="15" t="s">
        <v>1614</v>
      </c>
      <c r="J174" s="6"/>
    </row>
    <row r="175" spans="1:10" ht="22.5">
      <c r="A175" s="15">
        <v>32</v>
      </c>
      <c r="B175" s="54" t="s">
        <v>3464</v>
      </c>
      <c r="C175" s="83">
        <v>224.374</v>
      </c>
      <c r="D175" s="84">
        <v>224.374</v>
      </c>
      <c r="E175" s="16">
        <v>44316</v>
      </c>
      <c r="F175" s="15"/>
      <c r="G175" s="15" t="s">
        <v>940</v>
      </c>
      <c r="H175" s="15" t="s">
        <v>1337</v>
      </c>
      <c r="I175" s="15" t="s">
        <v>1614</v>
      </c>
      <c r="J175" s="36"/>
    </row>
    <row r="176" spans="1:9" ht="67.5">
      <c r="A176" s="15">
        <v>33</v>
      </c>
      <c r="B176" s="54" t="s">
        <v>1267</v>
      </c>
      <c r="C176" s="83">
        <v>66</v>
      </c>
      <c r="D176" s="84">
        <v>66</v>
      </c>
      <c r="E176" s="16">
        <v>44391</v>
      </c>
      <c r="F176" s="15"/>
      <c r="G176" s="15" t="s">
        <v>3389</v>
      </c>
      <c r="H176" s="15" t="s">
        <v>1337</v>
      </c>
      <c r="I176" s="15" t="s">
        <v>1614</v>
      </c>
    </row>
    <row r="177" spans="1:10" ht="67.5">
      <c r="A177" s="15">
        <v>34</v>
      </c>
      <c r="B177" s="54" t="s">
        <v>3381</v>
      </c>
      <c r="C177" s="83">
        <v>51.06</v>
      </c>
      <c r="D177" s="84">
        <v>51.06</v>
      </c>
      <c r="E177" s="16">
        <v>44391</v>
      </c>
      <c r="F177" s="15"/>
      <c r="G177" s="15" t="s">
        <v>3389</v>
      </c>
      <c r="H177" s="15" t="s">
        <v>1337</v>
      </c>
      <c r="I177" s="15" t="s">
        <v>1614</v>
      </c>
      <c r="J177" s="6"/>
    </row>
    <row r="178" spans="1:9" ht="67.5">
      <c r="A178" s="15">
        <v>35</v>
      </c>
      <c r="B178" s="54" t="s">
        <v>3387</v>
      </c>
      <c r="C178" s="83">
        <v>62.665</v>
      </c>
      <c r="D178" s="84">
        <v>62.665</v>
      </c>
      <c r="E178" s="16">
        <v>44391</v>
      </c>
      <c r="F178" s="15"/>
      <c r="G178" s="15" t="s">
        <v>3389</v>
      </c>
      <c r="H178" s="15" t="s">
        <v>1337</v>
      </c>
      <c r="I178" s="15" t="s">
        <v>1614</v>
      </c>
    </row>
    <row r="179" spans="1:9" ht="67.5">
      <c r="A179" s="15">
        <v>36</v>
      </c>
      <c r="B179" s="54" t="s">
        <v>3383</v>
      </c>
      <c r="C179" s="83">
        <v>45.232</v>
      </c>
      <c r="D179" s="84">
        <v>45.232</v>
      </c>
      <c r="E179" s="16">
        <v>44391</v>
      </c>
      <c r="F179" s="15"/>
      <c r="G179" s="15" t="s">
        <v>3389</v>
      </c>
      <c r="H179" s="15" t="s">
        <v>1337</v>
      </c>
      <c r="I179" s="15" t="s">
        <v>1614</v>
      </c>
    </row>
    <row r="180" spans="1:9" ht="67.5">
      <c r="A180" s="15">
        <v>37</v>
      </c>
      <c r="B180" s="54" t="s">
        <v>3384</v>
      </c>
      <c r="C180" s="83">
        <v>83.725</v>
      </c>
      <c r="D180" s="84">
        <v>83.725</v>
      </c>
      <c r="E180" s="16">
        <v>44391</v>
      </c>
      <c r="F180" s="15"/>
      <c r="G180" s="15" t="s">
        <v>3389</v>
      </c>
      <c r="H180" s="15" t="s">
        <v>1337</v>
      </c>
      <c r="I180" s="15" t="s">
        <v>1614</v>
      </c>
    </row>
    <row r="181" spans="1:9" ht="67.5">
      <c r="A181" s="15">
        <v>38</v>
      </c>
      <c r="B181" s="54" t="s">
        <v>3388</v>
      </c>
      <c r="C181" s="83">
        <v>46.88</v>
      </c>
      <c r="D181" s="84">
        <v>46.88</v>
      </c>
      <c r="E181" s="16">
        <v>44391</v>
      </c>
      <c r="F181" s="15"/>
      <c r="G181" s="15" t="s">
        <v>3389</v>
      </c>
      <c r="H181" s="15" t="s">
        <v>1337</v>
      </c>
      <c r="I181" s="15" t="s">
        <v>1614</v>
      </c>
    </row>
    <row r="182" spans="1:9" ht="51.75" customHeight="1">
      <c r="A182" s="138">
        <v>39</v>
      </c>
      <c r="B182" s="174" t="s">
        <v>3719</v>
      </c>
      <c r="C182" s="175">
        <v>218.85</v>
      </c>
      <c r="D182" s="176"/>
      <c r="E182" s="145">
        <v>44686</v>
      </c>
      <c r="F182" s="138"/>
      <c r="G182" s="138" t="s">
        <v>3723</v>
      </c>
      <c r="H182" s="138" t="s">
        <v>1337</v>
      </c>
      <c r="I182" s="138" t="s">
        <v>605</v>
      </c>
    </row>
    <row r="183" spans="1:9" ht="67.5">
      <c r="A183" s="138">
        <v>40</v>
      </c>
      <c r="B183" s="174" t="s">
        <v>3733</v>
      </c>
      <c r="C183" s="175">
        <v>1780.87</v>
      </c>
      <c r="D183" s="176"/>
      <c r="E183" s="145">
        <v>44714</v>
      </c>
      <c r="F183" s="138"/>
      <c r="G183" s="138" t="s">
        <v>3734</v>
      </c>
      <c r="H183" s="138" t="s">
        <v>1548</v>
      </c>
      <c r="I183" s="138" t="s">
        <v>605</v>
      </c>
    </row>
    <row r="184" spans="1:9" ht="45">
      <c r="A184" s="138">
        <v>41</v>
      </c>
      <c r="B184" s="174" t="s">
        <v>3845</v>
      </c>
      <c r="C184" s="175">
        <v>284.665</v>
      </c>
      <c r="D184" s="176"/>
      <c r="E184" s="145">
        <v>44916</v>
      </c>
      <c r="F184" s="138"/>
      <c r="G184" s="138" t="s">
        <v>3848</v>
      </c>
      <c r="H184" s="138" t="s">
        <v>1548</v>
      </c>
      <c r="I184" s="138" t="s">
        <v>605</v>
      </c>
    </row>
    <row r="185" spans="1:9" ht="12.75">
      <c r="A185" s="15"/>
      <c r="B185" s="54"/>
      <c r="C185" s="83"/>
      <c r="D185" s="84"/>
      <c r="E185" s="16"/>
      <c r="F185" s="15"/>
      <c r="G185" s="15"/>
      <c r="H185" s="15"/>
      <c r="I185" s="15"/>
    </row>
    <row r="186" spans="1:9" ht="12.75">
      <c r="A186" s="15"/>
      <c r="B186" s="54" t="s">
        <v>97</v>
      </c>
      <c r="C186" s="53">
        <v>6538.653</v>
      </c>
      <c r="D186" s="53">
        <f>SUM(D144:D184)-D144</f>
        <v>4152.187000000001</v>
      </c>
      <c r="E186" s="15"/>
      <c r="F186" s="15"/>
      <c r="G186" s="15"/>
      <c r="H186" s="15"/>
      <c r="I186" s="50"/>
    </row>
    <row r="187" spans="1:10" ht="12.75">
      <c r="A187" s="319" t="s">
        <v>582</v>
      </c>
      <c r="B187" s="320"/>
      <c r="C187" s="320"/>
      <c r="D187" s="320"/>
      <c r="E187" s="320"/>
      <c r="F187" s="320"/>
      <c r="G187" s="320"/>
      <c r="H187" s="320"/>
      <c r="I187" s="321"/>
      <c r="J187" s="6"/>
    </row>
    <row r="188" spans="1:9" ht="123.75">
      <c r="A188" s="138">
        <v>1</v>
      </c>
      <c r="B188" s="138" t="s">
        <v>3545</v>
      </c>
      <c r="C188" s="141">
        <v>1214.8</v>
      </c>
      <c r="D188" s="141">
        <v>1214.8</v>
      </c>
      <c r="E188" s="138" t="s">
        <v>1615</v>
      </c>
      <c r="F188" s="145">
        <v>44692</v>
      </c>
      <c r="G188" s="138" t="s">
        <v>3709</v>
      </c>
      <c r="H188" s="138" t="s">
        <v>1616</v>
      </c>
      <c r="I188" s="177" t="s">
        <v>1614</v>
      </c>
    </row>
    <row r="189" spans="1:9" ht="112.5">
      <c r="A189" s="138"/>
      <c r="B189" s="138" t="s">
        <v>3546</v>
      </c>
      <c r="C189" s="141">
        <v>1214.8</v>
      </c>
      <c r="D189" s="141">
        <v>1214.8</v>
      </c>
      <c r="E189" s="145">
        <v>40781</v>
      </c>
      <c r="F189" s="145">
        <v>44692</v>
      </c>
      <c r="G189" s="138" t="s">
        <v>3710</v>
      </c>
      <c r="H189" s="138" t="s">
        <v>1616</v>
      </c>
      <c r="I189" s="177" t="s">
        <v>1614</v>
      </c>
    </row>
    <row r="190" spans="1:10" ht="78.75">
      <c r="A190" s="15">
        <v>2</v>
      </c>
      <c r="B190" s="15" t="s">
        <v>1640</v>
      </c>
      <c r="C190" s="30">
        <v>1365</v>
      </c>
      <c r="D190" s="30">
        <v>1365</v>
      </c>
      <c r="E190" s="15" t="s">
        <v>1617</v>
      </c>
      <c r="F190" s="15"/>
      <c r="G190" s="15" t="s">
        <v>1618</v>
      </c>
      <c r="H190" s="15" t="s">
        <v>796</v>
      </c>
      <c r="I190" s="50" t="s">
        <v>1614</v>
      </c>
      <c r="J190" s="6"/>
    </row>
    <row r="191" spans="1:9" ht="112.5">
      <c r="A191" s="15">
        <v>3</v>
      </c>
      <c r="B191" s="15" t="s">
        <v>2501</v>
      </c>
      <c r="C191" s="30">
        <v>820.5</v>
      </c>
      <c r="D191" s="30">
        <v>820.5</v>
      </c>
      <c r="E191" s="16">
        <v>43528</v>
      </c>
      <c r="F191" s="15" t="s">
        <v>2652</v>
      </c>
      <c r="G191" s="15" t="s">
        <v>2653</v>
      </c>
      <c r="H191" s="15" t="s">
        <v>796</v>
      </c>
      <c r="I191" s="50" t="s">
        <v>1614</v>
      </c>
    </row>
    <row r="192" spans="1:9" ht="135">
      <c r="A192" s="15">
        <v>4</v>
      </c>
      <c r="B192" s="15" t="s">
        <v>895</v>
      </c>
      <c r="C192" s="30">
        <v>1214.8</v>
      </c>
      <c r="D192" s="30">
        <v>1214.8</v>
      </c>
      <c r="E192" s="16">
        <v>44160</v>
      </c>
      <c r="F192" s="15"/>
      <c r="G192" s="15" t="s">
        <v>2762</v>
      </c>
      <c r="H192" s="15" t="s">
        <v>796</v>
      </c>
      <c r="I192" s="15" t="s">
        <v>1614</v>
      </c>
    </row>
    <row r="193" spans="1:9" ht="33.75">
      <c r="A193" s="50">
        <v>5</v>
      </c>
      <c r="B193" s="58" t="s">
        <v>2594</v>
      </c>
      <c r="C193" s="85">
        <v>176.221</v>
      </c>
      <c r="D193" s="85">
        <v>121.514</v>
      </c>
      <c r="E193" s="50" t="s">
        <v>2595</v>
      </c>
      <c r="F193" s="50"/>
      <c r="G193" s="50" t="s">
        <v>712</v>
      </c>
      <c r="H193" s="50" t="s">
        <v>98</v>
      </c>
      <c r="I193" s="50" t="s">
        <v>1614</v>
      </c>
    </row>
    <row r="194" spans="1:9" ht="22.5">
      <c r="A194" s="55">
        <v>6</v>
      </c>
      <c r="B194" s="59" t="s">
        <v>84</v>
      </c>
      <c r="C194" s="86">
        <v>110</v>
      </c>
      <c r="D194" s="86">
        <v>110</v>
      </c>
      <c r="E194" s="55" t="s">
        <v>85</v>
      </c>
      <c r="F194" s="55"/>
      <c r="G194" s="55" t="s">
        <v>714</v>
      </c>
      <c r="H194" s="15" t="s">
        <v>98</v>
      </c>
      <c r="I194" s="50" t="s">
        <v>1614</v>
      </c>
    </row>
    <row r="195" spans="1:9" ht="22.5">
      <c r="A195" s="55">
        <v>7</v>
      </c>
      <c r="B195" s="59" t="s">
        <v>87</v>
      </c>
      <c r="C195" s="86">
        <v>295.047</v>
      </c>
      <c r="D195" s="86">
        <v>202.695</v>
      </c>
      <c r="E195" s="55" t="s">
        <v>88</v>
      </c>
      <c r="F195" s="55"/>
      <c r="G195" s="55" t="s">
        <v>716</v>
      </c>
      <c r="H195" s="15" t="s">
        <v>98</v>
      </c>
      <c r="I195" s="50" t="s">
        <v>1614</v>
      </c>
    </row>
    <row r="196" spans="1:9" ht="45">
      <c r="A196" s="55">
        <v>8</v>
      </c>
      <c r="B196" s="59" t="s">
        <v>677</v>
      </c>
      <c r="C196" s="86">
        <v>110.31</v>
      </c>
      <c r="D196" s="86">
        <v>91.925</v>
      </c>
      <c r="E196" s="55" t="s">
        <v>678</v>
      </c>
      <c r="F196" s="55"/>
      <c r="G196" s="55" t="s">
        <v>3094</v>
      </c>
      <c r="H196" s="15" t="s">
        <v>98</v>
      </c>
      <c r="I196" s="50" t="s">
        <v>1614</v>
      </c>
    </row>
    <row r="197" spans="1:9" ht="22.5">
      <c r="A197" s="55">
        <v>9</v>
      </c>
      <c r="B197" s="59" t="s">
        <v>679</v>
      </c>
      <c r="C197" s="86">
        <v>117.1</v>
      </c>
      <c r="D197" s="86">
        <v>117.1</v>
      </c>
      <c r="E197" s="55" t="s">
        <v>680</v>
      </c>
      <c r="F197" s="55"/>
      <c r="G197" s="55" t="s">
        <v>3095</v>
      </c>
      <c r="H197" s="15" t="s">
        <v>98</v>
      </c>
      <c r="I197" s="50" t="s">
        <v>1614</v>
      </c>
    </row>
    <row r="198" spans="1:9" ht="33.75">
      <c r="A198" s="55">
        <v>10</v>
      </c>
      <c r="B198" s="59" t="s">
        <v>681</v>
      </c>
      <c r="C198" s="86">
        <v>199</v>
      </c>
      <c r="D198" s="86">
        <v>199</v>
      </c>
      <c r="E198" s="55" t="s">
        <v>682</v>
      </c>
      <c r="F198" s="55"/>
      <c r="G198" s="55" t="s">
        <v>3096</v>
      </c>
      <c r="H198" s="15" t="s">
        <v>98</v>
      </c>
      <c r="I198" s="50" t="s">
        <v>1614</v>
      </c>
    </row>
    <row r="199" spans="1:10" ht="22.5">
      <c r="A199" s="15">
        <v>11</v>
      </c>
      <c r="B199" s="59" t="s">
        <v>1004</v>
      </c>
      <c r="C199" s="86">
        <v>144.078</v>
      </c>
      <c r="D199" s="86">
        <v>52.828</v>
      </c>
      <c r="E199" s="15" t="s">
        <v>1005</v>
      </c>
      <c r="F199" s="15"/>
      <c r="G199" s="15" t="s">
        <v>3097</v>
      </c>
      <c r="H199" s="15" t="s">
        <v>98</v>
      </c>
      <c r="I199" s="50" t="s">
        <v>1614</v>
      </c>
      <c r="J199" s="36"/>
    </row>
    <row r="200" spans="1:10" ht="22.5">
      <c r="A200" s="15">
        <v>12</v>
      </c>
      <c r="B200" s="59" t="s">
        <v>1004</v>
      </c>
      <c r="C200" s="86">
        <v>144.1</v>
      </c>
      <c r="D200" s="86">
        <v>52.828</v>
      </c>
      <c r="E200" s="15" t="s">
        <v>1005</v>
      </c>
      <c r="F200" s="15"/>
      <c r="G200" s="15" t="s">
        <v>3097</v>
      </c>
      <c r="H200" s="15" t="s">
        <v>98</v>
      </c>
      <c r="I200" s="50" t="s">
        <v>1614</v>
      </c>
      <c r="J200" s="5" t="s">
        <v>218</v>
      </c>
    </row>
    <row r="201" spans="1:9" ht="45">
      <c r="A201" s="15">
        <v>13</v>
      </c>
      <c r="B201" s="59" t="s">
        <v>1889</v>
      </c>
      <c r="C201" s="86">
        <v>56.535</v>
      </c>
      <c r="D201" s="86">
        <v>56.535</v>
      </c>
      <c r="E201" s="15" t="s">
        <v>86</v>
      </c>
      <c r="F201" s="15"/>
      <c r="G201" s="15" t="s">
        <v>715</v>
      </c>
      <c r="H201" s="15" t="s">
        <v>98</v>
      </c>
      <c r="I201" s="50" t="s">
        <v>1614</v>
      </c>
    </row>
    <row r="202" spans="1:9" ht="22.5">
      <c r="A202" s="15">
        <v>14</v>
      </c>
      <c r="B202" s="59" t="s">
        <v>1227</v>
      </c>
      <c r="C202" s="86">
        <v>40</v>
      </c>
      <c r="D202" s="86">
        <v>40</v>
      </c>
      <c r="E202" s="15" t="s">
        <v>2521</v>
      </c>
      <c r="F202" s="15"/>
      <c r="G202" s="15" t="s">
        <v>559</v>
      </c>
      <c r="H202" s="15" t="s">
        <v>98</v>
      </c>
      <c r="I202" s="50" t="s">
        <v>1614</v>
      </c>
    </row>
    <row r="203" spans="1:9" ht="22.5">
      <c r="A203" s="55">
        <v>15</v>
      </c>
      <c r="B203" s="59" t="s">
        <v>2696</v>
      </c>
      <c r="C203" s="86">
        <v>79.09</v>
      </c>
      <c r="D203" s="86">
        <v>79.09</v>
      </c>
      <c r="E203" s="55" t="s">
        <v>85</v>
      </c>
      <c r="F203" s="55"/>
      <c r="G203" s="55" t="s">
        <v>714</v>
      </c>
      <c r="H203" s="15" t="s">
        <v>98</v>
      </c>
      <c r="I203" s="50" t="s">
        <v>1614</v>
      </c>
    </row>
    <row r="204" spans="1:9" ht="22.5">
      <c r="A204" s="15">
        <v>16</v>
      </c>
      <c r="B204" s="59" t="s">
        <v>2697</v>
      </c>
      <c r="C204" s="86">
        <v>41.131</v>
      </c>
      <c r="D204" s="86">
        <v>41.131</v>
      </c>
      <c r="E204" s="15" t="s">
        <v>2698</v>
      </c>
      <c r="F204" s="15"/>
      <c r="G204" s="15" t="s">
        <v>3098</v>
      </c>
      <c r="H204" s="15" t="s">
        <v>98</v>
      </c>
      <c r="I204" s="50" t="s">
        <v>1614</v>
      </c>
    </row>
    <row r="205" spans="1:9" ht="22.5">
      <c r="A205" s="15">
        <v>17</v>
      </c>
      <c r="B205" s="59" t="s">
        <v>2699</v>
      </c>
      <c r="C205" s="86">
        <v>56.8</v>
      </c>
      <c r="D205" s="86">
        <v>56.8</v>
      </c>
      <c r="E205" s="15" t="s">
        <v>2700</v>
      </c>
      <c r="F205" s="15"/>
      <c r="G205" s="15" t="s">
        <v>3099</v>
      </c>
      <c r="H205" s="15" t="s">
        <v>98</v>
      </c>
      <c r="I205" s="50" t="s">
        <v>1614</v>
      </c>
    </row>
    <row r="206" spans="1:9" ht="22.5">
      <c r="A206" s="50">
        <v>18</v>
      </c>
      <c r="B206" s="58" t="s">
        <v>1338</v>
      </c>
      <c r="C206" s="85">
        <v>132.3</v>
      </c>
      <c r="D206" s="85">
        <v>132.3</v>
      </c>
      <c r="E206" s="50" t="s">
        <v>2701</v>
      </c>
      <c r="F206" s="50"/>
      <c r="G206" s="50" t="s">
        <v>3100</v>
      </c>
      <c r="H206" s="50" t="s">
        <v>98</v>
      </c>
      <c r="I206" s="50" t="s">
        <v>1614</v>
      </c>
    </row>
    <row r="207" spans="1:9" ht="45">
      <c r="A207" s="15">
        <v>19</v>
      </c>
      <c r="B207" s="59" t="s">
        <v>1140</v>
      </c>
      <c r="C207" s="86">
        <v>238.8</v>
      </c>
      <c r="D207" s="86">
        <v>143.28</v>
      </c>
      <c r="E207" s="15" t="s">
        <v>85</v>
      </c>
      <c r="F207" s="15"/>
      <c r="G207" s="15" t="s">
        <v>714</v>
      </c>
      <c r="H207" s="15" t="s">
        <v>98</v>
      </c>
      <c r="I207" s="50" t="s">
        <v>1614</v>
      </c>
    </row>
    <row r="208" spans="1:9" ht="22.5">
      <c r="A208" s="15">
        <v>20</v>
      </c>
      <c r="B208" s="59" t="s">
        <v>1141</v>
      </c>
      <c r="C208" s="86">
        <v>60</v>
      </c>
      <c r="D208" s="86">
        <v>30</v>
      </c>
      <c r="E208" s="15" t="s">
        <v>2593</v>
      </c>
      <c r="F208" s="15"/>
      <c r="G208" s="15" t="s">
        <v>1446</v>
      </c>
      <c r="H208" s="15" t="s">
        <v>98</v>
      </c>
      <c r="I208" s="50" t="s">
        <v>1614</v>
      </c>
    </row>
    <row r="209" spans="1:9" ht="22.5">
      <c r="A209" s="55">
        <v>21</v>
      </c>
      <c r="B209" s="59" t="s">
        <v>2846</v>
      </c>
      <c r="C209" s="86">
        <v>40.751</v>
      </c>
      <c r="D209" s="86">
        <v>40.751</v>
      </c>
      <c r="E209" s="55" t="s">
        <v>2847</v>
      </c>
      <c r="F209" s="55"/>
      <c r="G209" s="55" t="s">
        <v>3101</v>
      </c>
      <c r="H209" s="15" t="s">
        <v>98</v>
      </c>
      <c r="I209" s="50" t="s">
        <v>1614</v>
      </c>
    </row>
    <row r="210" spans="1:9" ht="22.5">
      <c r="A210" s="55">
        <v>22</v>
      </c>
      <c r="B210" s="59" t="s">
        <v>2846</v>
      </c>
      <c r="C210" s="86">
        <v>73.182</v>
      </c>
      <c r="D210" s="86">
        <v>73.182</v>
      </c>
      <c r="E210" s="55" t="s">
        <v>2848</v>
      </c>
      <c r="F210" s="55"/>
      <c r="G210" s="55" t="s">
        <v>3057</v>
      </c>
      <c r="H210" s="15" t="s">
        <v>98</v>
      </c>
      <c r="I210" s="50" t="s">
        <v>1614</v>
      </c>
    </row>
    <row r="211" spans="1:9" ht="33.75">
      <c r="A211" s="55">
        <v>23</v>
      </c>
      <c r="B211" s="59" t="s">
        <v>2520</v>
      </c>
      <c r="C211" s="86">
        <v>400</v>
      </c>
      <c r="D211" s="86">
        <v>400</v>
      </c>
      <c r="E211" s="55" t="s">
        <v>2839</v>
      </c>
      <c r="F211" s="55"/>
      <c r="G211" s="55" t="s">
        <v>560</v>
      </c>
      <c r="H211" s="15" t="s">
        <v>98</v>
      </c>
      <c r="I211" s="50" t="s">
        <v>1614</v>
      </c>
    </row>
    <row r="212" spans="1:9" ht="33.75">
      <c r="A212" s="55">
        <v>24</v>
      </c>
      <c r="B212" s="59" t="s">
        <v>1549</v>
      </c>
      <c r="C212" s="86">
        <v>90</v>
      </c>
      <c r="D212" s="86">
        <v>90</v>
      </c>
      <c r="E212" s="55" t="s">
        <v>2839</v>
      </c>
      <c r="F212" s="55"/>
      <c r="G212" s="55" t="s">
        <v>560</v>
      </c>
      <c r="H212" s="15" t="s">
        <v>98</v>
      </c>
      <c r="I212" s="50" t="s">
        <v>1614</v>
      </c>
    </row>
    <row r="213" spans="1:9" ht="22.5">
      <c r="A213" s="15">
        <v>25</v>
      </c>
      <c r="B213" s="15" t="s">
        <v>1041</v>
      </c>
      <c r="C213" s="30">
        <v>522</v>
      </c>
      <c r="D213" s="30">
        <v>522</v>
      </c>
      <c r="E213" s="15" t="s">
        <v>992</v>
      </c>
      <c r="F213" s="15"/>
      <c r="G213" s="15" t="s">
        <v>2306</v>
      </c>
      <c r="H213" s="15" t="s">
        <v>98</v>
      </c>
      <c r="I213" s="50" t="s">
        <v>1614</v>
      </c>
    </row>
    <row r="214" spans="1:9" ht="22.5">
      <c r="A214" s="50">
        <v>26</v>
      </c>
      <c r="B214" s="50" t="s">
        <v>1041</v>
      </c>
      <c r="C214" s="51">
        <v>41.3</v>
      </c>
      <c r="D214" s="51">
        <v>41.3</v>
      </c>
      <c r="E214" s="50" t="s">
        <v>1346</v>
      </c>
      <c r="F214" s="50"/>
      <c r="G214" s="50" t="s">
        <v>1204</v>
      </c>
      <c r="H214" s="50" t="s">
        <v>98</v>
      </c>
      <c r="I214" s="50" t="s">
        <v>1614</v>
      </c>
    </row>
    <row r="215" spans="1:9" ht="22.5">
      <c r="A215" s="50">
        <v>27</v>
      </c>
      <c r="B215" s="50" t="s">
        <v>1201</v>
      </c>
      <c r="C215" s="51">
        <v>106.174</v>
      </c>
      <c r="D215" s="51">
        <v>72.047</v>
      </c>
      <c r="E215" s="50" t="s">
        <v>1205</v>
      </c>
      <c r="F215" s="50"/>
      <c r="G215" s="50" t="s">
        <v>1206</v>
      </c>
      <c r="H215" s="50" t="s">
        <v>98</v>
      </c>
      <c r="I215" s="50" t="s">
        <v>1614</v>
      </c>
    </row>
    <row r="216" spans="1:9" ht="22.5">
      <c r="A216" s="15">
        <v>28</v>
      </c>
      <c r="B216" s="15" t="s">
        <v>2654</v>
      </c>
      <c r="C216" s="30">
        <v>111.3</v>
      </c>
      <c r="D216" s="30">
        <v>37.1</v>
      </c>
      <c r="E216" s="15" t="s">
        <v>2655</v>
      </c>
      <c r="F216" s="15"/>
      <c r="G216" s="15" t="s">
        <v>2656</v>
      </c>
      <c r="H216" s="15" t="s">
        <v>98</v>
      </c>
      <c r="I216" s="15" t="s">
        <v>1614</v>
      </c>
    </row>
    <row r="217" spans="1:9" ht="22.5">
      <c r="A217" s="15">
        <v>29</v>
      </c>
      <c r="B217" s="15" t="s">
        <v>2657</v>
      </c>
      <c r="C217" s="30">
        <v>59.12</v>
      </c>
      <c r="D217" s="30">
        <v>59.12</v>
      </c>
      <c r="E217" s="15" t="s">
        <v>2658</v>
      </c>
      <c r="F217" s="15"/>
      <c r="G217" s="15" t="s">
        <v>2659</v>
      </c>
      <c r="H217" s="15" t="s">
        <v>98</v>
      </c>
      <c r="I217" s="15" t="s">
        <v>1614</v>
      </c>
    </row>
    <row r="218" spans="1:9" ht="45">
      <c r="A218" s="15">
        <v>30</v>
      </c>
      <c r="B218" s="15" t="s">
        <v>3407</v>
      </c>
      <c r="C218" s="30">
        <v>41.34</v>
      </c>
      <c r="D218" s="30">
        <v>41.34</v>
      </c>
      <c r="E218" s="16">
        <v>44553</v>
      </c>
      <c r="F218" s="15"/>
      <c r="G218" s="15" t="s">
        <v>3408</v>
      </c>
      <c r="H218" s="15" t="s">
        <v>98</v>
      </c>
      <c r="I218" s="15" t="s">
        <v>1614</v>
      </c>
    </row>
    <row r="219" spans="1:9" ht="45">
      <c r="A219" s="15">
        <v>31</v>
      </c>
      <c r="B219" s="15" t="s">
        <v>3409</v>
      </c>
      <c r="C219" s="30">
        <v>80.5</v>
      </c>
      <c r="D219" s="30">
        <v>80.5</v>
      </c>
      <c r="E219" s="16">
        <v>44553</v>
      </c>
      <c r="F219" s="15"/>
      <c r="G219" s="15" t="s">
        <v>3408</v>
      </c>
      <c r="H219" s="15" t="s">
        <v>98</v>
      </c>
      <c r="I219" s="15" t="s">
        <v>1614</v>
      </c>
    </row>
    <row r="220" spans="1:9" ht="45">
      <c r="A220" s="15">
        <v>32</v>
      </c>
      <c r="B220" s="15" t="s">
        <v>3410</v>
      </c>
      <c r="C220" s="30">
        <v>54.6</v>
      </c>
      <c r="D220" s="30">
        <v>54.6</v>
      </c>
      <c r="E220" s="16">
        <v>44553</v>
      </c>
      <c r="F220" s="15"/>
      <c r="G220" s="15" t="s">
        <v>3408</v>
      </c>
      <c r="H220" s="15" t="s">
        <v>98</v>
      </c>
      <c r="I220" s="15" t="s">
        <v>1614</v>
      </c>
    </row>
    <row r="221" spans="1:9" ht="45">
      <c r="A221" s="15">
        <v>33</v>
      </c>
      <c r="B221" s="15" t="s">
        <v>3411</v>
      </c>
      <c r="C221" s="30">
        <v>53.3</v>
      </c>
      <c r="D221" s="30">
        <v>53.3</v>
      </c>
      <c r="E221" s="16">
        <v>44553</v>
      </c>
      <c r="F221" s="15"/>
      <c r="G221" s="15" t="s">
        <v>3408</v>
      </c>
      <c r="H221" s="15" t="s">
        <v>98</v>
      </c>
      <c r="I221" s="15" t="s">
        <v>1614</v>
      </c>
    </row>
    <row r="222" spans="1:9" ht="45">
      <c r="A222" s="15">
        <v>34</v>
      </c>
      <c r="B222" s="15" t="s">
        <v>3412</v>
      </c>
      <c r="C222" s="30">
        <v>58.26</v>
      </c>
      <c r="D222" s="30">
        <v>58.26</v>
      </c>
      <c r="E222" s="16">
        <v>44553</v>
      </c>
      <c r="F222" s="15"/>
      <c r="G222" s="15" t="s">
        <v>3408</v>
      </c>
      <c r="H222" s="15" t="s">
        <v>98</v>
      </c>
      <c r="I222" s="15" t="s">
        <v>1614</v>
      </c>
    </row>
    <row r="223" spans="1:9" ht="123.75">
      <c r="A223" s="15">
        <v>35</v>
      </c>
      <c r="B223" s="10" t="s">
        <v>3429</v>
      </c>
      <c r="C223" s="30">
        <v>2375.2</v>
      </c>
      <c r="D223" s="30"/>
      <c r="E223" s="16">
        <v>44550</v>
      </c>
      <c r="F223" s="15"/>
      <c r="G223" s="15" t="s">
        <v>3431</v>
      </c>
      <c r="H223" s="15" t="s">
        <v>98</v>
      </c>
      <c r="I223" s="15" t="s">
        <v>1614</v>
      </c>
    </row>
    <row r="224" spans="1:9" ht="45">
      <c r="A224" s="15">
        <v>36</v>
      </c>
      <c r="B224" s="10" t="s">
        <v>3687</v>
      </c>
      <c r="C224" s="30">
        <v>1862.3</v>
      </c>
      <c r="D224" s="30">
        <v>589.728</v>
      </c>
      <c r="E224" s="16">
        <v>44642</v>
      </c>
      <c r="F224" s="15"/>
      <c r="G224" s="15" t="s">
        <v>3688</v>
      </c>
      <c r="H224" s="15" t="s">
        <v>98</v>
      </c>
      <c r="I224" s="15" t="s">
        <v>1614</v>
      </c>
    </row>
    <row r="225" spans="1:10" ht="78.75">
      <c r="A225" s="138">
        <v>37</v>
      </c>
      <c r="B225" s="125" t="s">
        <v>3719</v>
      </c>
      <c r="C225" s="141">
        <v>218.85</v>
      </c>
      <c r="D225" s="141"/>
      <c r="E225" s="145">
        <v>44686</v>
      </c>
      <c r="F225" s="138"/>
      <c r="G225" s="138" t="s">
        <v>3722</v>
      </c>
      <c r="H225" s="138" t="s">
        <v>98</v>
      </c>
      <c r="I225" s="138" t="s">
        <v>605</v>
      </c>
      <c r="J225" s="36"/>
    </row>
    <row r="226" spans="1:9" ht="67.5">
      <c r="A226" s="138">
        <v>38</v>
      </c>
      <c r="B226" s="125" t="s">
        <v>3394</v>
      </c>
      <c r="C226" s="141">
        <v>191.735</v>
      </c>
      <c r="D226" s="141"/>
      <c r="E226" s="145">
        <v>44714</v>
      </c>
      <c r="F226" s="138"/>
      <c r="G226" s="138" t="s">
        <v>3735</v>
      </c>
      <c r="H226" s="138" t="s">
        <v>98</v>
      </c>
      <c r="I226" s="138" t="s">
        <v>605</v>
      </c>
    </row>
    <row r="227" spans="1:9" ht="67.5">
      <c r="A227" s="138">
        <v>31</v>
      </c>
      <c r="B227" s="125" t="s">
        <v>3392</v>
      </c>
      <c r="C227" s="141">
        <v>59.7</v>
      </c>
      <c r="D227" s="141"/>
      <c r="E227" s="145">
        <v>44714</v>
      </c>
      <c r="F227" s="138"/>
      <c r="G227" s="138" t="s">
        <v>3735</v>
      </c>
      <c r="H227" s="138" t="s">
        <v>98</v>
      </c>
      <c r="I227" s="138" t="s">
        <v>605</v>
      </c>
    </row>
    <row r="228" spans="1:9" ht="67.5">
      <c r="A228" s="138">
        <v>32</v>
      </c>
      <c r="B228" s="125" t="s">
        <v>3393</v>
      </c>
      <c r="C228" s="141">
        <v>55</v>
      </c>
      <c r="D228" s="141"/>
      <c r="E228" s="145">
        <v>44714</v>
      </c>
      <c r="F228" s="138"/>
      <c r="G228" s="138" t="s">
        <v>3735</v>
      </c>
      <c r="H228" s="138" t="s">
        <v>98</v>
      </c>
      <c r="I228" s="138" t="s">
        <v>605</v>
      </c>
    </row>
    <row r="229" spans="1:9" ht="67.5">
      <c r="A229" s="138">
        <v>33</v>
      </c>
      <c r="B229" s="125" t="s">
        <v>3396</v>
      </c>
      <c r="C229" s="141">
        <v>100</v>
      </c>
      <c r="D229" s="141"/>
      <c r="E229" s="145">
        <v>44714</v>
      </c>
      <c r="F229" s="138"/>
      <c r="G229" s="138" t="s">
        <v>3735</v>
      </c>
      <c r="H229" s="138" t="s">
        <v>98</v>
      </c>
      <c r="I229" s="138" t="s">
        <v>605</v>
      </c>
    </row>
    <row r="230" spans="1:9" ht="67.5">
      <c r="A230" s="138">
        <v>34</v>
      </c>
      <c r="B230" s="125" t="s">
        <v>3736</v>
      </c>
      <c r="C230" s="141">
        <v>488.7</v>
      </c>
      <c r="D230" s="141"/>
      <c r="E230" s="145">
        <v>44714</v>
      </c>
      <c r="F230" s="138"/>
      <c r="G230" s="138" t="s">
        <v>3735</v>
      </c>
      <c r="H230" s="138" t="s">
        <v>98</v>
      </c>
      <c r="I230" s="138" t="s">
        <v>605</v>
      </c>
    </row>
    <row r="231" spans="1:9" ht="67.5">
      <c r="A231" s="138">
        <v>35</v>
      </c>
      <c r="B231" s="125" t="s">
        <v>3737</v>
      </c>
      <c r="C231" s="141">
        <v>1780.87</v>
      </c>
      <c r="D231" s="141"/>
      <c r="E231" s="145">
        <v>44714</v>
      </c>
      <c r="F231" s="138"/>
      <c r="G231" s="138" t="s">
        <v>3735</v>
      </c>
      <c r="H231" s="138" t="s">
        <v>98</v>
      </c>
      <c r="I231" s="138" t="s">
        <v>605</v>
      </c>
    </row>
    <row r="232" spans="1:9" ht="67.5">
      <c r="A232" s="138">
        <v>36</v>
      </c>
      <c r="B232" s="125" t="s">
        <v>3738</v>
      </c>
      <c r="C232" s="141">
        <v>112</v>
      </c>
      <c r="D232" s="141"/>
      <c r="E232" s="145">
        <v>44714</v>
      </c>
      <c r="F232" s="138"/>
      <c r="G232" s="138" t="s">
        <v>3735</v>
      </c>
      <c r="H232" s="138" t="s">
        <v>98</v>
      </c>
      <c r="I232" s="138" t="s">
        <v>605</v>
      </c>
    </row>
    <row r="233" spans="1:9" ht="45">
      <c r="A233" s="138">
        <v>37</v>
      </c>
      <c r="B233" s="125" t="s">
        <v>3844</v>
      </c>
      <c r="C233" s="141">
        <v>170.268</v>
      </c>
      <c r="D233" s="141"/>
      <c r="E233" s="145">
        <v>44916</v>
      </c>
      <c r="F233" s="138"/>
      <c r="G233" s="138" t="s">
        <v>3846</v>
      </c>
      <c r="H233" s="138" t="s">
        <v>98</v>
      </c>
      <c r="I233" s="138" t="s">
        <v>605</v>
      </c>
    </row>
    <row r="234" spans="1:9" ht="45">
      <c r="A234" s="138">
        <v>38</v>
      </c>
      <c r="B234" s="125" t="s">
        <v>3845</v>
      </c>
      <c r="C234" s="141">
        <v>336.645</v>
      </c>
      <c r="D234" s="141"/>
      <c r="E234" s="145">
        <v>44916</v>
      </c>
      <c r="F234" s="138"/>
      <c r="G234" s="138" t="s">
        <v>3846</v>
      </c>
      <c r="H234" s="138" t="s">
        <v>98</v>
      </c>
      <c r="I234" s="138" t="s">
        <v>605</v>
      </c>
    </row>
    <row r="235" spans="1:9" ht="12.75">
      <c r="A235" s="15"/>
      <c r="B235" s="32" t="s">
        <v>1555</v>
      </c>
      <c r="C235" s="39">
        <f>SUM(C188:C234)-C191-C189-C188</f>
        <v>14063.40700000001</v>
      </c>
      <c r="D235" s="39">
        <f>SUM(D188:D234)-D191-D188-D189</f>
        <v>6320.054000000002</v>
      </c>
      <c r="E235" s="15"/>
      <c r="F235" s="15"/>
      <c r="G235" s="15"/>
      <c r="H235" s="15"/>
      <c r="I235" s="50"/>
    </row>
    <row r="236" spans="1:10" ht="12.75">
      <c r="A236" s="15"/>
      <c r="B236" s="32"/>
      <c r="C236" s="39">
        <v>3250.1</v>
      </c>
      <c r="D236" s="39">
        <v>3250.1</v>
      </c>
      <c r="E236" s="15"/>
      <c r="F236" s="15"/>
      <c r="G236" s="15"/>
      <c r="H236" s="15"/>
      <c r="I236" s="50"/>
      <c r="J236" s="6"/>
    </row>
    <row r="237" spans="1:9" ht="12.75">
      <c r="A237" s="282" t="s">
        <v>2660</v>
      </c>
      <c r="B237" s="283"/>
      <c r="C237" s="283"/>
      <c r="D237" s="283"/>
      <c r="E237" s="283"/>
      <c r="F237" s="283"/>
      <c r="G237" s="283"/>
      <c r="H237" s="283"/>
      <c r="I237" s="284"/>
    </row>
    <row r="238" spans="1:9" ht="78.75">
      <c r="A238" s="138">
        <v>1</v>
      </c>
      <c r="B238" s="138" t="s">
        <v>1641</v>
      </c>
      <c r="C238" s="141">
        <v>1236</v>
      </c>
      <c r="D238" s="141">
        <v>1236</v>
      </c>
      <c r="E238" s="138" t="s">
        <v>1556</v>
      </c>
      <c r="F238" s="138"/>
      <c r="G238" s="138" t="s">
        <v>1557</v>
      </c>
      <c r="H238" s="138" t="s">
        <v>2015</v>
      </c>
      <c r="I238" s="177" t="s">
        <v>1614</v>
      </c>
    </row>
    <row r="239" spans="1:9" ht="112.5">
      <c r="A239" s="138">
        <v>2</v>
      </c>
      <c r="B239" s="138" t="s">
        <v>1642</v>
      </c>
      <c r="C239" s="141">
        <v>1214.8</v>
      </c>
      <c r="D239" s="141">
        <v>1214.8</v>
      </c>
      <c r="E239" s="138" t="s">
        <v>1558</v>
      </c>
      <c r="F239" s="145">
        <v>44692</v>
      </c>
      <c r="G239" s="138" t="s">
        <v>3711</v>
      </c>
      <c r="H239" s="138" t="s">
        <v>2015</v>
      </c>
      <c r="I239" s="138" t="s">
        <v>1614</v>
      </c>
    </row>
    <row r="240" spans="1:9" ht="78.75">
      <c r="A240" s="138">
        <v>3</v>
      </c>
      <c r="B240" s="138" t="s">
        <v>1643</v>
      </c>
      <c r="C240" s="141">
        <v>1236</v>
      </c>
      <c r="D240" s="141">
        <v>1236</v>
      </c>
      <c r="E240" s="138" t="s">
        <v>1559</v>
      </c>
      <c r="F240" s="138"/>
      <c r="G240" s="138" t="s">
        <v>1560</v>
      </c>
      <c r="H240" s="138" t="s">
        <v>2015</v>
      </c>
      <c r="I240" s="177" t="s">
        <v>1614</v>
      </c>
    </row>
    <row r="241" spans="1:9" ht="78.75">
      <c r="A241" s="138">
        <v>4</v>
      </c>
      <c r="B241" s="138" t="s">
        <v>1644</v>
      </c>
      <c r="C241" s="141">
        <v>1862.3</v>
      </c>
      <c r="D241" s="141">
        <v>543.171</v>
      </c>
      <c r="E241" s="145">
        <v>43494</v>
      </c>
      <c r="F241" s="138"/>
      <c r="G241" s="138" t="s">
        <v>1561</v>
      </c>
      <c r="H241" s="138" t="s">
        <v>2015</v>
      </c>
      <c r="I241" s="138" t="s">
        <v>1614</v>
      </c>
    </row>
    <row r="242" spans="1:9" ht="123.75">
      <c r="A242" s="138">
        <v>5</v>
      </c>
      <c r="B242" s="138" t="s">
        <v>1645</v>
      </c>
      <c r="C242" s="141">
        <v>715</v>
      </c>
      <c r="D242" s="141">
        <v>715</v>
      </c>
      <c r="E242" s="145">
        <v>39276</v>
      </c>
      <c r="F242" s="145">
        <v>43900</v>
      </c>
      <c r="G242" s="138" t="s">
        <v>2502</v>
      </c>
      <c r="H242" s="138" t="s">
        <v>2015</v>
      </c>
      <c r="I242" s="138" t="s">
        <v>1614</v>
      </c>
    </row>
    <row r="243" spans="1:10" ht="22.5">
      <c r="A243" s="138">
        <v>6</v>
      </c>
      <c r="B243" s="178" t="s">
        <v>2814</v>
      </c>
      <c r="C243" s="141">
        <v>81.5</v>
      </c>
      <c r="D243" s="141">
        <v>81.5</v>
      </c>
      <c r="E243" s="138" t="s">
        <v>2813</v>
      </c>
      <c r="F243" s="138"/>
      <c r="G243" s="138" t="s">
        <v>2308</v>
      </c>
      <c r="H243" s="138" t="s">
        <v>994</v>
      </c>
      <c r="I243" s="177" t="s">
        <v>1614</v>
      </c>
      <c r="J243" s="36"/>
    </row>
    <row r="244" spans="1:10" ht="22.5">
      <c r="A244" s="138">
        <v>7</v>
      </c>
      <c r="B244" s="178" t="s">
        <v>2815</v>
      </c>
      <c r="C244" s="141">
        <v>43.31</v>
      </c>
      <c r="D244" s="141">
        <v>32.122</v>
      </c>
      <c r="E244" s="145" t="s">
        <v>2816</v>
      </c>
      <c r="F244" s="138"/>
      <c r="G244" s="138" t="s">
        <v>2309</v>
      </c>
      <c r="H244" s="138" t="s">
        <v>994</v>
      </c>
      <c r="I244" s="177" t="s">
        <v>1614</v>
      </c>
      <c r="J244" s="7"/>
    </row>
    <row r="245" spans="1:10" ht="22.5">
      <c r="A245" s="138">
        <v>8</v>
      </c>
      <c r="B245" s="178" t="s">
        <v>84</v>
      </c>
      <c r="C245" s="141">
        <v>110</v>
      </c>
      <c r="D245" s="141">
        <v>110</v>
      </c>
      <c r="E245" s="138" t="s">
        <v>85</v>
      </c>
      <c r="F245" s="138"/>
      <c r="G245" s="138" t="s">
        <v>714</v>
      </c>
      <c r="H245" s="138" t="s">
        <v>994</v>
      </c>
      <c r="I245" s="177" t="s">
        <v>1614</v>
      </c>
      <c r="J245" s="7"/>
    </row>
    <row r="246" spans="1:10" ht="22.5">
      <c r="A246" s="138">
        <v>9</v>
      </c>
      <c r="B246" s="178" t="s">
        <v>2817</v>
      </c>
      <c r="C246" s="141">
        <v>398.55</v>
      </c>
      <c r="D246" s="141">
        <v>398.55</v>
      </c>
      <c r="E246" s="138" t="s">
        <v>2818</v>
      </c>
      <c r="F246" s="138"/>
      <c r="G246" s="138" t="s">
        <v>2308</v>
      </c>
      <c r="H246" s="138" t="s">
        <v>994</v>
      </c>
      <c r="I246" s="177" t="s">
        <v>1614</v>
      </c>
      <c r="J246" s="7"/>
    </row>
    <row r="247" spans="1:9" ht="22.5">
      <c r="A247" s="138">
        <v>10</v>
      </c>
      <c r="B247" s="178" t="s">
        <v>2148</v>
      </c>
      <c r="C247" s="141">
        <v>892.3</v>
      </c>
      <c r="D247" s="141">
        <v>892.3</v>
      </c>
      <c r="E247" s="138" t="s">
        <v>2149</v>
      </c>
      <c r="F247" s="138"/>
      <c r="G247" s="138" t="s">
        <v>2310</v>
      </c>
      <c r="H247" s="138" t="s">
        <v>994</v>
      </c>
      <c r="I247" s="177" t="s">
        <v>1614</v>
      </c>
    </row>
    <row r="248" spans="1:9" ht="22.5">
      <c r="A248" s="138">
        <v>11</v>
      </c>
      <c r="B248" s="178" t="s">
        <v>2150</v>
      </c>
      <c r="C248" s="141">
        <v>84</v>
      </c>
      <c r="D248" s="141">
        <v>84</v>
      </c>
      <c r="E248" s="138" t="s">
        <v>993</v>
      </c>
      <c r="F248" s="138"/>
      <c r="G248" s="138" t="s">
        <v>2311</v>
      </c>
      <c r="H248" s="138" t="s">
        <v>994</v>
      </c>
      <c r="I248" s="177" t="s">
        <v>1614</v>
      </c>
    </row>
    <row r="249" spans="1:9" ht="22.5">
      <c r="A249" s="138">
        <v>12</v>
      </c>
      <c r="B249" s="178" t="s">
        <v>2151</v>
      </c>
      <c r="C249" s="141">
        <v>491.709</v>
      </c>
      <c r="D249" s="141">
        <v>491.709</v>
      </c>
      <c r="E249" s="138" t="s">
        <v>2152</v>
      </c>
      <c r="F249" s="138"/>
      <c r="G249" s="138" t="s">
        <v>2312</v>
      </c>
      <c r="H249" s="138" t="s">
        <v>994</v>
      </c>
      <c r="I249" s="177" t="s">
        <v>1614</v>
      </c>
    </row>
    <row r="250" spans="1:9" ht="22.5">
      <c r="A250" s="138">
        <v>13</v>
      </c>
      <c r="B250" s="178" t="s">
        <v>2153</v>
      </c>
      <c r="C250" s="141">
        <v>499.5</v>
      </c>
      <c r="D250" s="141">
        <v>499.5</v>
      </c>
      <c r="E250" s="138" t="s">
        <v>83</v>
      </c>
      <c r="F250" s="138"/>
      <c r="G250" s="138" t="s">
        <v>713</v>
      </c>
      <c r="H250" s="138" t="s">
        <v>994</v>
      </c>
      <c r="I250" s="177" t="s">
        <v>1614</v>
      </c>
    </row>
    <row r="251" spans="1:9" ht="22.5">
      <c r="A251" s="177">
        <v>14</v>
      </c>
      <c r="B251" s="179" t="s">
        <v>2154</v>
      </c>
      <c r="C251" s="180">
        <v>110.3</v>
      </c>
      <c r="D251" s="180">
        <v>110.3</v>
      </c>
      <c r="E251" s="177" t="s">
        <v>993</v>
      </c>
      <c r="F251" s="177"/>
      <c r="G251" s="177" t="s">
        <v>2311</v>
      </c>
      <c r="H251" s="177" t="s">
        <v>994</v>
      </c>
      <c r="I251" s="177" t="s">
        <v>1614</v>
      </c>
    </row>
    <row r="252" spans="1:9" ht="33.75">
      <c r="A252" s="177">
        <v>15</v>
      </c>
      <c r="B252" s="179" t="s">
        <v>2995</v>
      </c>
      <c r="C252" s="180">
        <v>450</v>
      </c>
      <c r="D252" s="180">
        <v>450</v>
      </c>
      <c r="E252" s="177" t="s">
        <v>993</v>
      </c>
      <c r="F252" s="177"/>
      <c r="G252" s="177" t="s">
        <v>2311</v>
      </c>
      <c r="H252" s="177" t="s">
        <v>994</v>
      </c>
      <c r="I252" s="177" t="s">
        <v>1614</v>
      </c>
    </row>
    <row r="253" spans="1:9" ht="22.5">
      <c r="A253" s="138">
        <v>16</v>
      </c>
      <c r="B253" s="178" t="s">
        <v>2186</v>
      </c>
      <c r="C253" s="141">
        <v>55.7</v>
      </c>
      <c r="D253" s="141">
        <v>34.97</v>
      </c>
      <c r="E253" s="138" t="s">
        <v>2187</v>
      </c>
      <c r="F253" s="138"/>
      <c r="G253" s="138" t="s">
        <v>2313</v>
      </c>
      <c r="H253" s="138" t="s">
        <v>994</v>
      </c>
      <c r="I253" s="177" t="s">
        <v>1614</v>
      </c>
    </row>
    <row r="254" spans="1:9" ht="22.5">
      <c r="A254" s="138">
        <v>17</v>
      </c>
      <c r="B254" s="178" t="s">
        <v>2188</v>
      </c>
      <c r="C254" s="141">
        <v>53.764</v>
      </c>
      <c r="D254" s="141">
        <v>53.764</v>
      </c>
      <c r="E254" s="138" t="s">
        <v>2189</v>
      </c>
      <c r="F254" s="138"/>
      <c r="G254" s="138" t="s">
        <v>2314</v>
      </c>
      <c r="H254" s="138" t="s">
        <v>994</v>
      </c>
      <c r="I254" s="177" t="s">
        <v>1614</v>
      </c>
    </row>
    <row r="255" spans="1:9" ht="22.5">
      <c r="A255" s="138">
        <v>18</v>
      </c>
      <c r="B255" s="178" t="s">
        <v>2188</v>
      </c>
      <c r="C255" s="141">
        <v>53.764</v>
      </c>
      <c r="D255" s="141">
        <v>53.764</v>
      </c>
      <c r="E255" s="138" t="s">
        <v>2190</v>
      </c>
      <c r="F255" s="138"/>
      <c r="G255" s="138" t="s">
        <v>2315</v>
      </c>
      <c r="H255" s="138" t="s">
        <v>994</v>
      </c>
      <c r="I255" s="177" t="s">
        <v>1614</v>
      </c>
    </row>
    <row r="256" spans="1:10" ht="22.5">
      <c r="A256" s="138">
        <v>19</v>
      </c>
      <c r="B256" s="178" t="s">
        <v>2843</v>
      </c>
      <c r="C256" s="141">
        <v>70</v>
      </c>
      <c r="D256" s="141">
        <v>70</v>
      </c>
      <c r="E256" s="138" t="s">
        <v>995</v>
      </c>
      <c r="F256" s="138"/>
      <c r="G256" s="138" t="s">
        <v>2307</v>
      </c>
      <c r="H256" s="138" t="s">
        <v>994</v>
      </c>
      <c r="I256" s="177" t="s">
        <v>1614</v>
      </c>
      <c r="J256" s="47"/>
    </row>
    <row r="257" spans="1:9" ht="22.5">
      <c r="A257" s="138">
        <v>20</v>
      </c>
      <c r="B257" s="178" t="s">
        <v>2696</v>
      </c>
      <c r="C257" s="141">
        <v>79.09</v>
      </c>
      <c r="D257" s="141">
        <v>79.09</v>
      </c>
      <c r="E257" s="138" t="s">
        <v>85</v>
      </c>
      <c r="F257" s="138"/>
      <c r="G257" s="138" t="s">
        <v>714</v>
      </c>
      <c r="H257" s="138" t="s">
        <v>994</v>
      </c>
      <c r="I257" s="177" t="s">
        <v>1614</v>
      </c>
    </row>
    <row r="258" spans="1:9" ht="22.5">
      <c r="A258" s="181">
        <v>21</v>
      </c>
      <c r="B258" s="178" t="s">
        <v>1646</v>
      </c>
      <c r="C258" s="160">
        <v>44.5</v>
      </c>
      <c r="D258" s="160">
        <v>29.737</v>
      </c>
      <c r="E258" s="181" t="s">
        <v>1404</v>
      </c>
      <c r="F258" s="181"/>
      <c r="G258" s="181" t="s">
        <v>2317</v>
      </c>
      <c r="H258" s="138" t="s">
        <v>994</v>
      </c>
      <c r="I258" s="177" t="s">
        <v>1614</v>
      </c>
    </row>
    <row r="259" spans="1:10" ht="45">
      <c r="A259" s="138">
        <v>22</v>
      </c>
      <c r="B259" s="178" t="s">
        <v>1140</v>
      </c>
      <c r="C259" s="141">
        <v>238.8</v>
      </c>
      <c r="D259" s="141">
        <v>143.28</v>
      </c>
      <c r="E259" s="138" t="s">
        <v>85</v>
      </c>
      <c r="F259" s="138"/>
      <c r="G259" s="138" t="s">
        <v>714</v>
      </c>
      <c r="H259" s="138" t="s">
        <v>994</v>
      </c>
      <c r="I259" s="177" t="s">
        <v>1614</v>
      </c>
      <c r="J259" s="36"/>
    </row>
    <row r="260" spans="1:10" ht="22.5">
      <c r="A260" s="138">
        <v>23</v>
      </c>
      <c r="B260" s="178" t="s">
        <v>1041</v>
      </c>
      <c r="C260" s="141">
        <v>446.3</v>
      </c>
      <c r="D260" s="141">
        <v>446.3</v>
      </c>
      <c r="E260" s="138" t="s">
        <v>1095</v>
      </c>
      <c r="F260" s="138"/>
      <c r="G260" s="138" t="s">
        <v>2318</v>
      </c>
      <c r="H260" s="138" t="s">
        <v>994</v>
      </c>
      <c r="I260" s="177" t="s">
        <v>1614</v>
      </c>
      <c r="J260" s="36"/>
    </row>
    <row r="261" spans="1:10" ht="22.5">
      <c r="A261" s="177">
        <v>24</v>
      </c>
      <c r="B261" s="179" t="s">
        <v>1041</v>
      </c>
      <c r="C261" s="180">
        <v>65.8</v>
      </c>
      <c r="D261" s="180">
        <v>65.8</v>
      </c>
      <c r="E261" s="177" t="s">
        <v>1346</v>
      </c>
      <c r="F261" s="177"/>
      <c r="G261" s="177" t="s">
        <v>1578</v>
      </c>
      <c r="H261" s="177" t="s">
        <v>994</v>
      </c>
      <c r="I261" s="177" t="s">
        <v>1614</v>
      </c>
      <c r="J261" s="7"/>
    </row>
    <row r="262" spans="1:9" ht="22.5">
      <c r="A262" s="177">
        <v>25</v>
      </c>
      <c r="B262" s="179" t="s">
        <v>1201</v>
      </c>
      <c r="C262" s="180">
        <v>106.174</v>
      </c>
      <c r="D262" s="180">
        <v>72.047</v>
      </c>
      <c r="E262" s="177" t="s">
        <v>1202</v>
      </c>
      <c r="F262" s="177"/>
      <c r="G262" s="177" t="s">
        <v>1579</v>
      </c>
      <c r="H262" s="177" t="s">
        <v>994</v>
      </c>
      <c r="I262" s="177" t="s">
        <v>1614</v>
      </c>
    </row>
    <row r="263" spans="1:11" ht="22.5">
      <c r="A263" s="177">
        <v>26</v>
      </c>
      <c r="B263" s="179" t="s">
        <v>219</v>
      </c>
      <c r="C263" s="180">
        <v>42.8</v>
      </c>
      <c r="D263" s="180">
        <v>42.8</v>
      </c>
      <c r="E263" s="177" t="s">
        <v>220</v>
      </c>
      <c r="F263" s="177"/>
      <c r="G263" s="177" t="s">
        <v>221</v>
      </c>
      <c r="H263" s="177" t="s">
        <v>994</v>
      </c>
      <c r="I263" s="177" t="s">
        <v>1614</v>
      </c>
      <c r="K263" s="45"/>
    </row>
    <row r="264" spans="1:9" ht="22.5">
      <c r="A264" s="138">
        <v>27</v>
      </c>
      <c r="B264" s="178" t="s">
        <v>2319</v>
      </c>
      <c r="C264" s="141">
        <v>70.499</v>
      </c>
      <c r="D264" s="141">
        <v>70.499</v>
      </c>
      <c r="E264" s="138" t="s">
        <v>2320</v>
      </c>
      <c r="F264" s="138"/>
      <c r="G264" s="138" t="s">
        <v>2321</v>
      </c>
      <c r="H264" s="138" t="s">
        <v>994</v>
      </c>
      <c r="I264" s="177" t="s">
        <v>1614</v>
      </c>
    </row>
    <row r="265" spans="1:9" ht="22.5">
      <c r="A265" s="138">
        <v>28</v>
      </c>
      <c r="B265" s="178" t="s">
        <v>645</v>
      </c>
      <c r="C265" s="141">
        <v>79.529</v>
      </c>
      <c r="D265" s="141">
        <v>79.529</v>
      </c>
      <c r="E265" s="138" t="s">
        <v>889</v>
      </c>
      <c r="F265" s="138"/>
      <c r="G265" s="138" t="s">
        <v>890</v>
      </c>
      <c r="H265" s="138" t="s">
        <v>994</v>
      </c>
      <c r="I265" s="177" t="s">
        <v>1614</v>
      </c>
    </row>
    <row r="266" spans="1:9" ht="22.5">
      <c r="A266" s="138">
        <v>29</v>
      </c>
      <c r="B266" s="178" t="s">
        <v>891</v>
      </c>
      <c r="C266" s="141">
        <v>242.645</v>
      </c>
      <c r="D266" s="141">
        <v>101.102</v>
      </c>
      <c r="E266" s="138" t="s">
        <v>889</v>
      </c>
      <c r="F266" s="138"/>
      <c r="G266" s="138" t="s">
        <v>1847</v>
      </c>
      <c r="H266" s="138" t="s">
        <v>994</v>
      </c>
      <c r="I266" s="177" t="s">
        <v>1614</v>
      </c>
    </row>
    <row r="267" spans="1:9" ht="33.75">
      <c r="A267" s="138">
        <v>30</v>
      </c>
      <c r="B267" s="178" t="s">
        <v>699</v>
      </c>
      <c r="C267" s="141">
        <v>62</v>
      </c>
      <c r="D267" s="141">
        <v>62</v>
      </c>
      <c r="E267" s="138" t="s">
        <v>889</v>
      </c>
      <c r="F267" s="138"/>
      <c r="G267" s="138" t="s">
        <v>1847</v>
      </c>
      <c r="H267" s="138" t="s">
        <v>994</v>
      </c>
      <c r="I267" s="177" t="s">
        <v>1614</v>
      </c>
    </row>
    <row r="268" spans="1:9" ht="22.5">
      <c r="A268" s="138">
        <v>31</v>
      </c>
      <c r="B268" s="178" t="s">
        <v>700</v>
      </c>
      <c r="C268" s="141">
        <v>65.12</v>
      </c>
      <c r="D268" s="141">
        <v>65.12</v>
      </c>
      <c r="E268" s="138" t="s">
        <v>701</v>
      </c>
      <c r="F268" s="138"/>
      <c r="G268" s="138" t="s">
        <v>702</v>
      </c>
      <c r="H268" s="138" t="s">
        <v>994</v>
      </c>
      <c r="I268" s="177" t="s">
        <v>1614</v>
      </c>
    </row>
    <row r="269" spans="1:9" ht="22.5">
      <c r="A269" s="138">
        <v>32</v>
      </c>
      <c r="B269" s="178" t="s">
        <v>703</v>
      </c>
      <c r="C269" s="141">
        <v>50.264</v>
      </c>
      <c r="D269" s="141">
        <v>50.264</v>
      </c>
      <c r="E269" s="138" t="s">
        <v>2322</v>
      </c>
      <c r="F269" s="138"/>
      <c r="G269" s="138" t="s">
        <v>704</v>
      </c>
      <c r="H269" s="138" t="s">
        <v>994</v>
      </c>
      <c r="I269" s="177" t="s">
        <v>1614</v>
      </c>
    </row>
    <row r="270" spans="1:9" ht="22.5">
      <c r="A270" s="138">
        <v>33</v>
      </c>
      <c r="B270" s="178" t="s">
        <v>3081</v>
      </c>
      <c r="C270" s="141">
        <v>65.12</v>
      </c>
      <c r="D270" s="141">
        <v>65.12</v>
      </c>
      <c r="E270" s="138" t="s">
        <v>3082</v>
      </c>
      <c r="F270" s="138"/>
      <c r="G270" s="138" t="s">
        <v>3083</v>
      </c>
      <c r="H270" s="138" t="s">
        <v>994</v>
      </c>
      <c r="I270" s="177" t="s">
        <v>1614</v>
      </c>
    </row>
    <row r="271" spans="1:9" ht="71.25" customHeight="1">
      <c r="A271" s="138">
        <v>34</v>
      </c>
      <c r="B271" s="178" t="s">
        <v>3084</v>
      </c>
      <c r="C271" s="141">
        <v>364</v>
      </c>
      <c r="D271" s="141">
        <v>262.875</v>
      </c>
      <c r="E271" s="138" t="s">
        <v>3082</v>
      </c>
      <c r="F271" s="138"/>
      <c r="G271" s="138" t="s">
        <v>3083</v>
      </c>
      <c r="H271" s="138" t="s">
        <v>994</v>
      </c>
      <c r="I271" s="177" t="s">
        <v>1614</v>
      </c>
    </row>
    <row r="272" spans="1:9" ht="45.75" customHeight="1">
      <c r="A272" s="138">
        <v>35</v>
      </c>
      <c r="B272" s="178" t="s">
        <v>3085</v>
      </c>
      <c r="C272" s="141">
        <v>85.409</v>
      </c>
      <c r="D272" s="141">
        <v>85.409</v>
      </c>
      <c r="E272" s="138" t="s">
        <v>3082</v>
      </c>
      <c r="F272" s="138"/>
      <c r="G272" s="138" t="s">
        <v>3083</v>
      </c>
      <c r="H272" s="138" t="s">
        <v>994</v>
      </c>
      <c r="I272" s="177" t="s">
        <v>1614</v>
      </c>
    </row>
    <row r="273" spans="1:9" ht="77.25" customHeight="1">
      <c r="A273" s="138">
        <v>36</v>
      </c>
      <c r="B273" s="178" t="s">
        <v>3086</v>
      </c>
      <c r="C273" s="141">
        <v>97.6</v>
      </c>
      <c r="D273" s="141">
        <v>97.6</v>
      </c>
      <c r="E273" s="138" t="s">
        <v>3087</v>
      </c>
      <c r="F273" s="138"/>
      <c r="G273" s="138" t="s">
        <v>3088</v>
      </c>
      <c r="H273" s="138" t="s">
        <v>994</v>
      </c>
      <c r="I273" s="177" t="s">
        <v>1614</v>
      </c>
    </row>
    <row r="274" spans="1:9" ht="45.75" customHeight="1">
      <c r="A274" s="138">
        <v>37</v>
      </c>
      <c r="B274" s="178" t="s">
        <v>2661</v>
      </c>
      <c r="C274" s="141">
        <v>42.814</v>
      </c>
      <c r="D274" s="141">
        <v>42.814</v>
      </c>
      <c r="E274" s="145" t="s">
        <v>2662</v>
      </c>
      <c r="F274" s="138"/>
      <c r="G274" s="138" t="s">
        <v>2663</v>
      </c>
      <c r="H274" s="138" t="s">
        <v>994</v>
      </c>
      <c r="I274" s="138" t="s">
        <v>1614</v>
      </c>
    </row>
    <row r="275" spans="1:9" ht="45.75" customHeight="1">
      <c r="A275" s="138">
        <v>38</v>
      </c>
      <c r="B275" s="178" t="s">
        <v>2664</v>
      </c>
      <c r="C275" s="141">
        <v>241.76</v>
      </c>
      <c r="D275" s="141">
        <v>169.232</v>
      </c>
      <c r="E275" s="145" t="s">
        <v>2662</v>
      </c>
      <c r="F275" s="138"/>
      <c r="G275" s="138" t="s">
        <v>2663</v>
      </c>
      <c r="H275" s="138" t="s">
        <v>994</v>
      </c>
      <c r="I275" s="138" t="s">
        <v>1614</v>
      </c>
    </row>
    <row r="276" spans="1:9" ht="45.75" customHeight="1">
      <c r="A276" s="138">
        <v>39</v>
      </c>
      <c r="B276" s="178" t="s">
        <v>2603</v>
      </c>
      <c r="C276" s="141">
        <v>41</v>
      </c>
      <c r="D276" s="141">
        <v>33.825</v>
      </c>
      <c r="E276" s="145" t="s">
        <v>2665</v>
      </c>
      <c r="F276" s="138"/>
      <c r="G276" s="138" t="s">
        <v>892</v>
      </c>
      <c r="H276" s="138" t="s">
        <v>994</v>
      </c>
      <c r="I276" s="138" t="s">
        <v>1614</v>
      </c>
    </row>
    <row r="277" spans="1:9" ht="45.75" customHeight="1">
      <c r="A277" s="138">
        <v>40</v>
      </c>
      <c r="B277" s="178" t="s">
        <v>2666</v>
      </c>
      <c r="C277" s="141">
        <v>68.103</v>
      </c>
      <c r="D277" s="141">
        <v>31.781</v>
      </c>
      <c r="E277" s="145" t="s">
        <v>2665</v>
      </c>
      <c r="F277" s="138"/>
      <c r="G277" s="138" t="s">
        <v>892</v>
      </c>
      <c r="H277" s="138" t="s">
        <v>994</v>
      </c>
      <c r="I277" s="138" t="s">
        <v>1614</v>
      </c>
    </row>
    <row r="278" spans="1:9" ht="45.75" customHeight="1">
      <c r="A278" s="138">
        <v>41</v>
      </c>
      <c r="B278" s="182" t="s">
        <v>1681</v>
      </c>
      <c r="C278" s="183">
        <v>85.5</v>
      </c>
      <c r="D278" s="183">
        <v>59.85</v>
      </c>
      <c r="E278" s="138" t="s">
        <v>2662</v>
      </c>
      <c r="F278" s="138"/>
      <c r="G278" s="138" t="s">
        <v>2663</v>
      </c>
      <c r="H278" s="138" t="s">
        <v>994</v>
      </c>
      <c r="I278" s="138" t="s">
        <v>1614</v>
      </c>
    </row>
    <row r="279" spans="1:9" ht="45.75" customHeight="1">
      <c r="A279" s="138">
        <v>42</v>
      </c>
      <c r="B279" s="182" t="s">
        <v>1680</v>
      </c>
      <c r="C279" s="183">
        <v>241.76</v>
      </c>
      <c r="D279" s="183">
        <v>169.232</v>
      </c>
      <c r="E279" s="138" t="s">
        <v>2662</v>
      </c>
      <c r="F279" s="138"/>
      <c r="G279" s="138" t="s">
        <v>629</v>
      </c>
      <c r="H279" s="138" t="s">
        <v>994</v>
      </c>
      <c r="I279" s="138" t="s">
        <v>1614</v>
      </c>
    </row>
    <row r="280" spans="1:9" ht="45.75" customHeight="1">
      <c r="A280" s="138">
        <v>43</v>
      </c>
      <c r="B280" s="138" t="s">
        <v>2667</v>
      </c>
      <c r="C280" s="141">
        <v>268.9</v>
      </c>
      <c r="D280" s="141">
        <v>11.204</v>
      </c>
      <c r="E280" s="145">
        <v>44098</v>
      </c>
      <c r="F280" s="145"/>
      <c r="G280" s="138" t="s">
        <v>2668</v>
      </c>
      <c r="H280" s="145" t="s">
        <v>994</v>
      </c>
      <c r="I280" s="138" t="s">
        <v>1614</v>
      </c>
    </row>
    <row r="281" spans="1:9" ht="45.75" customHeight="1">
      <c r="A281" s="184">
        <v>44</v>
      </c>
      <c r="B281" s="138" t="s">
        <v>3719</v>
      </c>
      <c r="C281" s="185">
        <v>218.85</v>
      </c>
      <c r="D281" s="185"/>
      <c r="E281" s="145">
        <v>44686</v>
      </c>
      <c r="F281" s="145"/>
      <c r="G281" s="138" t="s">
        <v>3783</v>
      </c>
      <c r="H281" s="145" t="s">
        <v>994</v>
      </c>
      <c r="I281" s="138" t="s">
        <v>1614</v>
      </c>
    </row>
    <row r="282" spans="1:9" ht="45.75" customHeight="1">
      <c r="A282" s="138">
        <v>45</v>
      </c>
      <c r="B282" s="138" t="s">
        <v>3394</v>
      </c>
      <c r="C282" s="141">
        <v>1780.87</v>
      </c>
      <c r="D282" s="141"/>
      <c r="E282" s="145">
        <v>44714</v>
      </c>
      <c r="F282" s="145"/>
      <c r="G282" s="138" t="s">
        <v>3739</v>
      </c>
      <c r="H282" s="145" t="s">
        <v>994</v>
      </c>
      <c r="I282" s="138" t="s">
        <v>1614</v>
      </c>
    </row>
    <row r="283" spans="1:9" ht="45.75" customHeight="1">
      <c r="A283" s="138">
        <v>46</v>
      </c>
      <c r="B283" s="138" t="s">
        <v>3778</v>
      </c>
      <c r="C283" s="141">
        <v>55.501</v>
      </c>
      <c r="D283" s="141"/>
      <c r="E283" s="145">
        <v>44811</v>
      </c>
      <c r="F283" s="145"/>
      <c r="G283" s="138" t="s">
        <v>3784</v>
      </c>
      <c r="H283" s="145" t="s">
        <v>994</v>
      </c>
      <c r="I283" s="138" t="s">
        <v>1614</v>
      </c>
    </row>
    <row r="284" spans="1:10" ht="45.75" customHeight="1">
      <c r="A284" s="138">
        <v>47</v>
      </c>
      <c r="B284" s="138" t="s">
        <v>3779</v>
      </c>
      <c r="C284" s="141">
        <v>126.608</v>
      </c>
      <c r="D284" s="141"/>
      <c r="E284" s="145">
        <v>44811</v>
      </c>
      <c r="F284" s="145"/>
      <c r="G284" s="138" t="s">
        <v>3784</v>
      </c>
      <c r="H284" s="145" t="s">
        <v>994</v>
      </c>
      <c r="I284" s="138" t="s">
        <v>1614</v>
      </c>
      <c r="J284" s="36"/>
    </row>
    <row r="285" spans="1:9" ht="45.75" customHeight="1">
      <c r="A285" s="138">
        <v>48</v>
      </c>
      <c r="B285" s="138" t="s">
        <v>3780</v>
      </c>
      <c r="C285" s="141">
        <v>113.923</v>
      </c>
      <c r="D285" s="141"/>
      <c r="E285" s="145">
        <v>44811</v>
      </c>
      <c r="F285" s="145"/>
      <c r="G285" s="138" t="s">
        <v>3784</v>
      </c>
      <c r="H285" s="145" t="s">
        <v>994</v>
      </c>
      <c r="I285" s="138" t="s">
        <v>1614</v>
      </c>
    </row>
    <row r="286" spans="1:9" ht="45.75" customHeight="1">
      <c r="A286" s="138">
        <v>49</v>
      </c>
      <c r="B286" s="138" t="s">
        <v>3781</v>
      </c>
      <c r="C286" s="141">
        <v>72.775</v>
      </c>
      <c r="D286" s="141"/>
      <c r="E286" s="145">
        <v>44811</v>
      </c>
      <c r="F286" s="145"/>
      <c r="G286" s="138" t="s">
        <v>3784</v>
      </c>
      <c r="H286" s="145"/>
      <c r="I286" s="138"/>
    </row>
    <row r="287" spans="1:10" ht="45.75" customHeight="1">
      <c r="A287" s="138">
        <v>50</v>
      </c>
      <c r="B287" s="138" t="s">
        <v>3782</v>
      </c>
      <c r="C287" s="141">
        <v>72.775</v>
      </c>
      <c r="D287" s="141"/>
      <c r="E287" s="145">
        <v>44811</v>
      </c>
      <c r="F287" s="145"/>
      <c r="G287" s="138" t="s">
        <v>3784</v>
      </c>
      <c r="H287" s="145" t="s">
        <v>994</v>
      </c>
      <c r="I287" s="138" t="s">
        <v>1614</v>
      </c>
      <c r="J287" s="119"/>
    </row>
    <row r="288" spans="1:10" ht="45">
      <c r="A288" s="138">
        <v>51</v>
      </c>
      <c r="B288" s="138" t="s">
        <v>3786</v>
      </c>
      <c r="C288" s="141">
        <v>86.79</v>
      </c>
      <c r="D288" s="141"/>
      <c r="E288" s="145">
        <v>44830</v>
      </c>
      <c r="F288" s="145"/>
      <c r="G288" s="138" t="s">
        <v>3787</v>
      </c>
      <c r="H288" s="145" t="s">
        <v>994</v>
      </c>
      <c r="I288" s="138" t="s">
        <v>1614</v>
      </c>
      <c r="J288" s="36"/>
    </row>
    <row r="289" spans="1:10" ht="45">
      <c r="A289" s="138">
        <v>52</v>
      </c>
      <c r="B289" s="138" t="s">
        <v>3786</v>
      </c>
      <c r="C289" s="141">
        <v>86.79</v>
      </c>
      <c r="D289" s="141"/>
      <c r="E289" s="145">
        <v>44830</v>
      </c>
      <c r="F289" s="145"/>
      <c r="G289" s="138" t="s">
        <v>3787</v>
      </c>
      <c r="H289" s="145" t="s">
        <v>994</v>
      </c>
      <c r="I289" s="138" t="s">
        <v>1614</v>
      </c>
      <c r="J289" s="36"/>
    </row>
    <row r="290" spans="1:10" ht="45">
      <c r="A290" s="138">
        <v>53</v>
      </c>
      <c r="B290" s="138" t="s">
        <v>3788</v>
      </c>
      <c r="C290" s="141">
        <v>100.72</v>
      </c>
      <c r="D290" s="141"/>
      <c r="E290" s="145">
        <v>44830</v>
      </c>
      <c r="F290" s="145"/>
      <c r="G290" s="138" t="s">
        <v>3787</v>
      </c>
      <c r="H290" s="145" t="s">
        <v>994</v>
      </c>
      <c r="I290" s="138" t="s">
        <v>1614</v>
      </c>
      <c r="J290" s="36"/>
    </row>
    <row r="291" spans="1:9" ht="45">
      <c r="A291" s="138">
        <v>54</v>
      </c>
      <c r="B291" s="138" t="s">
        <v>3789</v>
      </c>
      <c r="C291" s="141">
        <v>77.788</v>
      </c>
      <c r="D291" s="141"/>
      <c r="E291" s="145">
        <v>44830</v>
      </c>
      <c r="F291" s="145"/>
      <c r="G291" s="138" t="s">
        <v>3787</v>
      </c>
      <c r="H291" s="145" t="s">
        <v>994</v>
      </c>
      <c r="I291" s="138" t="s">
        <v>1614</v>
      </c>
    </row>
    <row r="292" spans="1:9" ht="45">
      <c r="A292" s="138">
        <v>55</v>
      </c>
      <c r="B292" s="138" t="s">
        <v>3790</v>
      </c>
      <c r="C292" s="141">
        <v>83</v>
      </c>
      <c r="D292" s="141"/>
      <c r="E292" s="145">
        <v>44830</v>
      </c>
      <c r="F292" s="145"/>
      <c r="G292" s="138" t="s">
        <v>3787</v>
      </c>
      <c r="H292" s="145" t="s">
        <v>994</v>
      </c>
      <c r="I292" s="138" t="s">
        <v>1614</v>
      </c>
    </row>
    <row r="293" spans="1:9" ht="45">
      <c r="A293" s="138">
        <v>56</v>
      </c>
      <c r="B293" s="138" t="s">
        <v>3791</v>
      </c>
      <c r="C293" s="141">
        <v>78.333</v>
      </c>
      <c r="D293" s="141"/>
      <c r="E293" s="145">
        <v>44830</v>
      </c>
      <c r="F293" s="145"/>
      <c r="G293" s="138" t="s">
        <v>3787</v>
      </c>
      <c r="H293" s="145" t="s">
        <v>994</v>
      </c>
      <c r="I293" s="138" t="s">
        <v>1614</v>
      </c>
    </row>
    <row r="294" spans="1:10" ht="45">
      <c r="A294" s="138">
        <v>57</v>
      </c>
      <c r="B294" s="138" t="s">
        <v>3792</v>
      </c>
      <c r="C294" s="141">
        <v>1540</v>
      </c>
      <c r="D294" s="141"/>
      <c r="E294" s="145">
        <v>44830</v>
      </c>
      <c r="F294" s="145"/>
      <c r="G294" s="138" t="s">
        <v>3787</v>
      </c>
      <c r="H294" s="145" t="s">
        <v>994</v>
      </c>
      <c r="I294" s="138" t="s">
        <v>1614</v>
      </c>
      <c r="J294" s="7"/>
    </row>
    <row r="295" spans="1:10" s="119" customFormat="1" ht="78.75">
      <c r="A295" s="138">
        <v>58</v>
      </c>
      <c r="B295" s="138" t="s">
        <v>3793</v>
      </c>
      <c r="C295" s="141">
        <v>605</v>
      </c>
      <c r="D295" s="141"/>
      <c r="E295" s="145">
        <v>44830</v>
      </c>
      <c r="F295" s="145"/>
      <c r="G295" s="138" t="s">
        <v>3787</v>
      </c>
      <c r="H295" s="145" t="s">
        <v>994</v>
      </c>
      <c r="I295" s="138" t="s">
        <v>1614</v>
      </c>
      <c r="J295" s="7"/>
    </row>
    <row r="296" spans="1:10" ht="45">
      <c r="A296" s="138">
        <v>59</v>
      </c>
      <c r="B296" s="138" t="s">
        <v>3794</v>
      </c>
      <c r="C296" s="141">
        <v>101</v>
      </c>
      <c r="D296" s="141"/>
      <c r="E296" s="145">
        <v>44830</v>
      </c>
      <c r="F296" s="145"/>
      <c r="G296" s="138" t="s">
        <v>3787</v>
      </c>
      <c r="H296" s="145" t="s">
        <v>994</v>
      </c>
      <c r="I296" s="138" t="s">
        <v>1614</v>
      </c>
      <c r="J296" s="37"/>
    </row>
    <row r="297" spans="1:9" ht="45">
      <c r="A297" s="138">
        <v>60</v>
      </c>
      <c r="B297" s="138" t="s">
        <v>3795</v>
      </c>
      <c r="C297" s="141">
        <v>94</v>
      </c>
      <c r="D297" s="141"/>
      <c r="E297" s="145">
        <v>44830</v>
      </c>
      <c r="F297" s="145"/>
      <c r="G297" s="138" t="s">
        <v>3787</v>
      </c>
      <c r="H297" s="145" t="s">
        <v>994</v>
      </c>
      <c r="I297" s="138" t="s">
        <v>1614</v>
      </c>
    </row>
    <row r="298" spans="1:9" ht="12.75">
      <c r="A298" s="186"/>
      <c r="B298" s="187" t="s">
        <v>1555</v>
      </c>
      <c r="C298" s="188">
        <v>16218.907</v>
      </c>
      <c r="D298" s="188">
        <v>8714.16</v>
      </c>
      <c r="E298" s="186"/>
      <c r="F298" s="186"/>
      <c r="G298" s="186"/>
      <c r="H298" s="186"/>
      <c r="I298" s="186"/>
    </row>
    <row r="299" spans="1:9" ht="12.75">
      <c r="A299" s="138"/>
      <c r="B299" s="189"/>
      <c r="C299" s="190"/>
      <c r="D299" s="190"/>
      <c r="E299" s="138"/>
      <c r="F299" s="138"/>
      <c r="G299" s="138"/>
      <c r="H299" s="138"/>
      <c r="I299" s="138"/>
    </row>
    <row r="300" spans="1:9" ht="12.75">
      <c r="A300" s="297" t="s">
        <v>1084</v>
      </c>
      <c r="B300" s="298"/>
      <c r="C300" s="298"/>
      <c r="D300" s="298"/>
      <c r="E300" s="298"/>
      <c r="F300" s="298"/>
      <c r="G300" s="298"/>
      <c r="H300" s="298"/>
      <c r="I300" s="299"/>
    </row>
    <row r="301" spans="1:9" ht="191.25">
      <c r="A301" s="138">
        <v>1</v>
      </c>
      <c r="B301" s="138" t="s">
        <v>2016</v>
      </c>
      <c r="C301" s="138">
        <v>735.902</v>
      </c>
      <c r="D301" s="138">
        <v>735.902</v>
      </c>
      <c r="E301" s="138" t="s">
        <v>1562</v>
      </c>
      <c r="F301" s="138" t="s">
        <v>1764</v>
      </c>
      <c r="G301" s="138" t="s">
        <v>1765</v>
      </c>
      <c r="H301" s="138" t="s">
        <v>2018</v>
      </c>
      <c r="I301" s="177" t="s">
        <v>1614</v>
      </c>
    </row>
    <row r="302" spans="1:9" ht="123.75">
      <c r="A302" s="138">
        <v>2</v>
      </c>
      <c r="B302" s="138" t="s">
        <v>2669</v>
      </c>
      <c r="C302" s="160">
        <v>1270</v>
      </c>
      <c r="D302" s="160">
        <v>243.417</v>
      </c>
      <c r="E302" s="139">
        <v>43861</v>
      </c>
      <c r="F302" s="144"/>
      <c r="G302" s="138" t="s">
        <v>2670</v>
      </c>
      <c r="H302" s="138" t="s">
        <v>2018</v>
      </c>
      <c r="I302" s="138" t="s">
        <v>1614</v>
      </c>
    </row>
    <row r="303" spans="1:10" ht="22.5">
      <c r="A303" s="15">
        <v>3</v>
      </c>
      <c r="B303" s="60" t="s">
        <v>1098</v>
      </c>
      <c r="C303" s="87">
        <v>70</v>
      </c>
      <c r="D303" s="87">
        <v>25.667</v>
      </c>
      <c r="E303" s="20" t="s">
        <v>1099</v>
      </c>
      <c r="F303" s="19"/>
      <c r="G303" s="15" t="s">
        <v>615</v>
      </c>
      <c r="H303" s="15" t="s">
        <v>1096</v>
      </c>
      <c r="I303" s="50" t="s">
        <v>1614</v>
      </c>
      <c r="J303" s="119"/>
    </row>
    <row r="304" spans="1:9" ht="22.5">
      <c r="A304" s="15">
        <v>4</v>
      </c>
      <c r="B304" s="60" t="s">
        <v>1098</v>
      </c>
      <c r="C304" s="87">
        <v>54</v>
      </c>
      <c r="D304" s="87">
        <v>28.8</v>
      </c>
      <c r="E304" s="20" t="s">
        <v>1400</v>
      </c>
      <c r="F304" s="19"/>
      <c r="G304" s="15" t="s">
        <v>614</v>
      </c>
      <c r="H304" s="15" t="s">
        <v>1096</v>
      </c>
      <c r="I304" s="50" t="s">
        <v>1614</v>
      </c>
    </row>
    <row r="305" spans="1:9" ht="22.5">
      <c r="A305" s="50">
        <v>5</v>
      </c>
      <c r="B305" s="61" t="s">
        <v>1098</v>
      </c>
      <c r="C305" s="88">
        <v>69.5</v>
      </c>
      <c r="D305" s="88">
        <v>22.394</v>
      </c>
      <c r="E305" s="112" t="s">
        <v>1581</v>
      </c>
      <c r="F305" s="136"/>
      <c r="G305" s="50" t="s">
        <v>1582</v>
      </c>
      <c r="H305" s="50" t="s">
        <v>1096</v>
      </c>
      <c r="I305" s="50" t="s">
        <v>1614</v>
      </c>
    </row>
    <row r="306" spans="1:10" ht="112.5">
      <c r="A306" s="177">
        <v>6</v>
      </c>
      <c r="B306" s="191" t="s">
        <v>3766</v>
      </c>
      <c r="C306" s="192">
        <v>154.081</v>
      </c>
      <c r="D306" s="192"/>
      <c r="E306" s="193">
        <v>44739</v>
      </c>
      <c r="F306" s="177"/>
      <c r="G306" s="177" t="s">
        <v>3767</v>
      </c>
      <c r="H306" s="177" t="s">
        <v>1096</v>
      </c>
      <c r="I306" s="177" t="s">
        <v>1614</v>
      </c>
      <c r="J306" s="36"/>
    </row>
    <row r="307" spans="1:10" ht="12.75">
      <c r="A307" s="128"/>
      <c r="B307" s="129" t="s">
        <v>97</v>
      </c>
      <c r="C307" s="130">
        <v>1617.581</v>
      </c>
      <c r="D307" s="130">
        <f>SUM(D302:D305)</f>
        <v>320.278</v>
      </c>
      <c r="E307" s="131"/>
      <c r="F307" s="132"/>
      <c r="G307" s="132"/>
      <c r="H307" s="132"/>
      <c r="I307" s="133"/>
      <c r="J307" s="36"/>
    </row>
    <row r="308" spans="1:10" ht="12.75">
      <c r="A308" s="15"/>
      <c r="B308" s="134"/>
      <c r="C308" s="135"/>
      <c r="D308" s="135"/>
      <c r="E308" s="40"/>
      <c r="F308" s="32"/>
      <c r="G308" s="32"/>
      <c r="H308" s="32"/>
      <c r="I308" s="52"/>
      <c r="J308" s="36"/>
    </row>
    <row r="309" spans="1:9" s="119" customFormat="1" ht="12.75">
      <c r="A309" s="285" t="s">
        <v>2671</v>
      </c>
      <c r="B309" s="286"/>
      <c r="C309" s="286"/>
      <c r="D309" s="286"/>
      <c r="E309" s="286"/>
      <c r="F309" s="286"/>
      <c r="G309" s="286"/>
      <c r="H309" s="286"/>
      <c r="I309" s="287"/>
    </row>
    <row r="310" spans="1:9" s="119" customFormat="1" ht="22.5">
      <c r="A310" s="138">
        <v>1</v>
      </c>
      <c r="B310" s="194" t="s">
        <v>1402</v>
      </c>
      <c r="C310" s="195">
        <v>47</v>
      </c>
      <c r="D310" s="196">
        <v>17.972</v>
      </c>
      <c r="E310" s="145" t="s">
        <v>1400</v>
      </c>
      <c r="F310" s="138"/>
      <c r="G310" s="138" t="s">
        <v>614</v>
      </c>
      <c r="H310" s="138" t="s">
        <v>1401</v>
      </c>
      <c r="I310" s="177" t="s">
        <v>1614</v>
      </c>
    </row>
    <row r="311" spans="1:9" s="119" customFormat="1" ht="53.25" customHeight="1">
      <c r="A311" s="138">
        <v>2</v>
      </c>
      <c r="B311" s="194" t="s">
        <v>1403</v>
      </c>
      <c r="C311" s="195">
        <v>148.048</v>
      </c>
      <c r="D311" s="196">
        <v>148.048</v>
      </c>
      <c r="E311" s="145" t="s">
        <v>2521</v>
      </c>
      <c r="F311" s="138"/>
      <c r="G311" s="138" t="s">
        <v>559</v>
      </c>
      <c r="H311" s="138" t="s">
        <v>1401</v>
      </c>
      <c r="I311" s="177" t="s">
        <v>1614</v>
      </c>
    </row>
    <row r="312" spans="1:9" s="119" customFormat="1" ht="22.5">
      <c r="A312" s="138">
        <v>3</v>
      </c>
      <c r="B312" s="197" t="s">
        <v>1041</v>
      </c>
      <c r="C312" s="198">
        <v>62.9</v>
      </c>
      <c r="D312" s="199">
        <v>62.9</v>
      </c>
      <c r="E312" s="145" t="s">
        <v>1095</v>
      </c>
      <c r="F312" s="138"/>
      <c r="G312" s="138" t="s">
        <v>1326</v>
      </c>
      <c r="H312" s="138" t="s">
        <v>1401</v>
      </c>
      <c r="I312" s="177" t="s">
        <v>1614</v>
      </c>
    </row>
    <row r="313" spans="1:9" s="119" customFormat="1" ht="45">
      <c r="A313" s="138">
        <v>4</v>
      </c>
      <c r="B313" s="197" t="s">
        <v>3844</v>
      </c>
      <c r="C313" s="198">
        <v>79.848</v>
      </c>
      <c r="D313" s="199"/>
      <c r="E313" s="200">
        <v>44937</v>
      </c>
      <c r="F313" s="138"/>
      <c r="G313" s="138" t="s">
        <v>3868</v>
      </c>
      <c r="H313" s="138" t="s">
        <v>1401</v>
      </c>
      <c r="I313" s="177" t="s">
        <v>1614</v>
      </c>
    </row>
    <row r="314" spans="1:9" s="119" customFormat="1" ht="12.75">
      <c r="A314" s="162"/>
      <c r="B314" s="201" t="s">
        <v>97</v>
      </c>
      <c r="C314" s="202">
        <f>SUM(C310:C313)</f>
        <v>337.796</v>
      </c>
      <c r="D314" s="202">
        <f>SUM(D310:D312)</f>
        <v>228.92000000000002</v>
      </c>
      <c r="E314" s="203"/>
      <c r="F314" s="138"/>
      <c r="G314" s="138"/>
      <c r="H314" s="138"/>
      <c r="I314" s="177"/>
    </row>
    <row r="315" spans="1:10" ht="12.75">
      <c r="A315" s="292" t="s">
        <v>2672</v>
      </c>
      <c r="B315" s="293"/>
      <c r="C315" s="293"/>
      <c r="D315" s="293"/>
      <c r="E315" s="293"/>
      <c r="F315" s="293"/>
      <c r="G315" s="293"/>
      <c r="H315" s="293"/>
      <c r="I315" s="294"/>
      <c r="J315" s="36"/>
    </row>
    <row r="316" spans="1:10" ht="168.75">
      <c r="A316" s="15">
        <v>1</v>
      </c>
      <c r="B316" s="15" t="s">
        <v>1125</v>
      </c>
      <c r="C316" s="15">
        <v>535.45</v>
      </c>
      <c r="D316" s="15">
        <v>535.45</v>
      </c>
      <c r="E316" s="15" t="s">
        <v>1562</v>
      </c>
      <c r="F316" s="15" t="s">
        <v>2503</v>
      </c>
      <c r="G316" s="15" t="s">
        <v>2504</v>
      </c>
      <c r="H316" s="15" t="s">
        <v>2017</v>
      </c>
      <c r="I316" s="15" t="s">
        <v>1614</v>
      </c>
      <c r="J316" s="36"/>
    </row>
    <row r="317" spans="1:9" s="119" customFormat="1" ht="69" customHeight="1">
      <c r="A317" s="15">
        <v>2</v>
      </c>
      <c r="B317" s="15" t="s">
        <v>797</v>
      </c>
      <c r="C317" s="15">
        <v>1862.3</v>
      </c>
      <c r="D317" s="15">
        <v>543.171</v>
      </c>
      <c r="E317" s="16">
        <v>43494</v>
      </c>
      <c r="F317" s="15"/>
      <c r="G317" s="15" t="s">
        <v>1561</v>
      </c>
      <c r="H317" s="15" t="s">
        <v>2017</v>
      </c>
      <c r="I317" s="15" t="s">
        <v>1614</v>
      </c>
    </row>
    <row r="318" spans="1:9" s="119" customFormat="1" ht="69" customHeight="1">
      <c r="A318" s="177">
        <v>3</v>
      </c>
      <c r="B318" s="204" t="s">
        <v>2112</v>
      </c>
      <c r="C318" s="205">
        <v>682.582</v>
      </c>
      <c r="D318" s="205">
        <v>467.912</v>
      </c>
      <c r="E318" s="177" t="s">
        <v>2113</v>
      </c>
      <c r="F318" s="177"/>
      <c r="G318" s="177" t="s">
        <v>1436</v>
      </c>
      <c r="H318" s="177" t="s">
        <v>1451</v>
      </c>
      <c r="I318" s="177" t="s">
        <v>1614</v>
      </c>
    </row>
    <row r="319" spans="1:9" s="119" customFormat="1" ht="69" customHeight="1">
      <c r="A319" s="206">
        <v>4</v>
      </c>
      <c r="B319" s="207" t="s">
        <v>2811</v>
      </c>
      <c r="C319" s="208">
        <v>41</v>
      </c>
      <c r="D319" s="208">
        <v>41</v>
      </c>
      <c r="E319" s="206" t="s">
        <v>2812</v>
      </c>
      <c r="F319" s="206"/>
      <c r="G319" s="177" t="s">
        <v>1437</v>
      </c>
      <c r="H319" s="177" t="s">
        <v>1451</v>
      </c>
      <c r="I319" s="177" t="s">
        <v>1614</v>
      </c>
    </row>
    <row r="320" spans="1:9" s="119" customFormat="1" ht="69" customHeight="1">
      <c r="A320" s="177">
        <v>5</v>
      </c>
      <c r="B320" s="125" t="s">
        <v>3426</v>
      </c>
      <c r="C320" s="209">
        <v>1889.33</v>
      </c>
      <c r="D320" s="209"/>
      <c r="E320" s="210">
        <v>44550</v>
      </c>
      <c r="F320" s="177"/>
      <c r="G320" s="177" t="s">
        <v>3428</v>
      </c>
      <c r="H320" s="177" t="s">
        <v>1451</v>
      </c>
      <c r="I320" s="177" t="s">
        <v>1614</v>
      </c>
    </row>
    <row r="321" spans="1:9" s="119" customFormat="1" ht="69" customHeight="1">
      <c r="A321" s="211">
        <v>6</v>
      </c>
      <c r="B321" s="212" t="s">
        <v>3071</v>
      </c>
      <c r="C321" s="213">
        <v>143</v>
      </c>
      <c r="D321" s="213"/>
      <c r="E321" s="214">
        <v>44636</v>
      </c>
      <c r="F321" s="211"/>
      <c r="G321" s="177" t="s">
        <v>3663</v>
      </c>
      <c r="H321" s="177" t="s">
        <v>1451</v>
      </c>
      <c r="I321" s="177" t="s">
        <v>1614</v>
      </c>
    </row>
    <row r="322" spans="1:9" s="119" customFormat="1" ht="69" customHeight="1">
      <c r="A322" s="215"/>
      <c r="B322" s="215" t="s">
        <v>97</v>
      </c>
      <c r="C322" s="216">
        <f>SUM(C316:C321)-C316</f>
        <v>4618.212</v>
      </c>
      <c r="D322" s="216">
        <f>SUM(D316:D319)-D316</f>
        <v>1052.083</v>
      </c>
      <c r="E322" s="215"/>
      <c r="F322" s="215"/>
      <c r="G322" s="181"/>
      <c r="H322" s="181"/>
      <c r="I322" s="138"/>
    </row>
    <row r="323" spans="1:9" s="119" customFormat="1" ht="69" customHeight="1">
      <c r="A323" s="305" t="s">
        <v>1213</v>
      </c>
      <c r="B323" s="295"/>
      <c r="C323" s="295"/>
      <c r="D323" s="295"/>
      <c r="E323" s="295"/>
      <c r="F323" s="295"/>
      <c r="G323" s="295"/>
      <c r="H323" s="295"/>
      <c r="I323" s="296"/>
    </row>
    <row r="324" spans="1:9" s="119" customFormat="1" ht="69" customHeight="1">
      <c r="A324" s="138">
        <v>1</v>
      </c>
      <c r="B324" s="217" t="s">
        <v>1041</v>
      </c>
      <c r="C324" s="141">
        <v>59.5</v>
      </c>
      <c r="D324" s="141">
        <v>59.5</v>
      </c>
      <c r="E324" s="138" t="s">
        <v>1312</v>
      </c>
      <c r="F324" s="138"/>
      <c r="G324" s="138" t="s">
        <v>2263</v>
      </c>
      <c r="H324" s="138" t="s">
        <v>1189</v>
      </c>
      <c r="I324" s="177" t="s">
        <v>1614</v>
      </c>
    </row>
    <row r="325" spans="1:9" s="119" customFormat="1" ht="69" customHeight="1">
      <c r="A325" s="162"/>
      <c r="B325" s="218" t="s">
        <v>97</v>
      </c>
      <c r="C325" s="219">
        <f>SUM(C324:C324)</f>
        <v>59.5</v>
      </c>
      <c r="D325" s="220">
        <f>SUM(D324:D324)</f>
        <v>59.5</v>
      </c>
      <c r="E325" s="221"/>
      <c r="F325" s="162"/>
      <c r="G325" s="162"/>
      <c r="H325" s="162"/>
      <c r="I325" s="221"/>
    </row>
    <row r="326" spans="1:9" s="119" customFormat="1" ht="69" customHeight="1">
      <c r="A326" s="292" t="s">
        <v>2370</v>
      </c>
      <c r="B326" s="306"/>
      <c r="C326" s="306"/>
      <c r="D326" s="306"/>
      <c r="E326" s="306"/>
      <c r="F326" s="306"/>
      <c r="G326" s="306"/>
      <c r="H326" s="306"/>
      <c r="I326" s="307"/>
    </row>
    <row r="327" spans="1:9" s="119" customFormat="1" ht="69" customHeight="1">
      <c r="A327" s="177">
        <v>1</v>
      </c>
      <c r="B327" s="222" t="s">
        <v>1314</v>
      </c>
      <c r="C327" s="223">
        <v>57.054</v>
      </c>
      <c r="D327" s="180">
        <v>36.952</v>
      </c>
      <c r="E327" s="177" t="s">
        <v>1315</v>
      </c>
      <c r="F327" s="177"/>
      <c r="G327" s="177" t="s">
        <v>2264</v>
      </c>
      <c r="H327" s="177" t="s">
        <v>1313</v>
      </c>
      <c r="I327" s="177" t="s">
        <v>1614</v>
      </c>
    </row>
    <row r="328" spans="1:9" s="119" customFormat="1" ht="69" customHeight="1">
      <c r="A328" s="177">
        <v>2</v>
      </c>
      <c r="B328" s="222" t="s">
        <v>1316</v>
      </c>
      <c r="C328" s="223">
        <v>63.801</v>
      </c>
      <c r="D328" s="180">
        <v>31.546</v>
      </c>
      <c r="E328" s="177" t="s">
        <v>1317</v>
      </c>
      <c r="F328" s="177"/>
      <c r="G328" s="177" t="s">
        <v>2265</v>
      </c>
      <c r="H328" s="177" t="s">
        <v>1313</v>
      </c>
      <c r="I328" s="177" t="s">
        <v>1614</v>
      </c>
    </row>
    <row r="329" spans="1:9" s="119" customFormat="1" ht="69" customHeight="1">
      <c r="A329" s="177">
        <v>3</v>
      </c>
      <c r="B329" s="224" t="s">
        <v>1041</v>
      </c>
      <c r="C329" s="225">
        <v>48.3</v>
      </c>
      <c r="D329" s="180">
        <v>48.3</v>
      </c>
      <c r="E329" s="177" t="s">
        <v>1318</v>
      </c>
      <c r="F329" s="177"/>
      <c r="G329" s="177" t="s">
        <v>2266</v>
      </c>
      <c r="H329" s="177" t="s">
        <v>1313</v>
      </c>
      <c r="I329" s="177" t="s">
        <v>1614</v>
      </c>
    </row>
    <row r="330" spans="1:9" s="119" customFormat="1" ht="69" customHeight="1">
      <c r="A330" s="138">
        <v>4</v>
      </c>
      <c r="B330" s="217" t="s">
        <v>2267</v>
      </c>
      <c r="C330" s="226">
        <v>79.529</v>
      </c>
      <c r="D330" s="227">
        <v>79.529</v>
      </c>
      <c r="E330" s="138" t="s">
        <v>2268</v>
      </c>
      <c r="F330" s="138"/>
      <c r="G330" s="138" t="s">
        <v>2269</v>
      </c>
      <c r="H330" s="138" t="s">
        <v>1313</v>
      </c>
      <c r="I330" s="177" t="s">
        <v>1614</v>
      </c>
    </row>
    <row r="331" spans="1:9" s="119" customFormat="1" ht="69" customHeight="1">
      <c r="A331" s="138">
        <v>5</v>
      </c>
      <c r="B331" s="217" t="s">
        <v>3822</v>
      </c>
      <c r="C331" s="228">
        <v>13.751</v>
      </c>
      <c r="D331" s="141"/>
      <c r="E331" s="145">
        <v>44851</v>
      </c>
      <c r="F331" s="138"/>
      <c r="G331" s="138" t="s">
        <v>3823</v>
      </c>
      <c r="H331" s="138" t="s">
        <v>1313</v>
      </c>
      <c r="I331" s="177" t="s">
        <v>1614</v>
      </c>
    </row>
    <row r="332" spans="1:9" s="119" customFormat="1" ht="69" customHeight="1">
      <c r="A332" s="138">
        <v>6</v>
      </c>
      <c r="B332" s="217" t="s">
        <v>3822</v>
      </c>
      <c r="C332" s="228">
        <v>13.751</v>
      </c>
      <c r="D332" s="141"/>
      <c r="E332" s="145">
        <v>44851</v>
      </c>
      <c r="F332" s="138"/>
      <c r="G332" s="138" t="s">
        <v>3823</v>
      </c>
      <c r="H332" s="138" t="s">
        <v>1313</v>
      </c>
      <c r="I332" s="177" t="s">
        <v>1614</v>
      </c>
    </row>
    <row r="333" spans="1:9" s="119" customFormat="1" ht="69" customHeight="1">
      <c r="A333" s="138">
        <v>7</v>
      </c>
      <c r="B333" s="217" t="s">
        <v>3822</v>
      </c>
      <c r="C333" s="229">
        <v>13.751</v>
      </c>
      <c r="D333" s="230"/>
      <c r="E333" s="145">
        <v>44851</v>
      </c>
      <c r="F333" s="138"/>
      <c r="G333" s="138" t="s">
        <v>3823</v>
      </c>
      <c r="H333" s="138" t="s">
        <v>1313</v>
      </c>
      <c r="I333" s="177" t="s">
        <v>1614</v>
      </c>
    </row>
    <row r="334" spans="1:9" s="119" customFormat="1" ht="96" customHeight="1">
      <c r="A334" s="138">
        <v>8</v>
      </c>
      <c r="B334" s="231" t="s">
        <v>3829</v>
      </c>
      <c r="C334" s="232">
        <v>82.095</v>
      </c>
      <c r="D334" s="230"/>
      <c r="E334" s="145">
        <v>44895</v>
      </c>
      <c r="F334" s="138"/>
      <c r="G334" s="138" t="s">
        <v>3838</v>
      </c>
      <c r="H334" s="138" t="s">
        <v>1313</v>
      </c>
      <c r="I334" s="177" t="s">
        <v>1614</v>
      </c>
    </row>
    <row r="335" spans="1:9" ht="56.25">
      <c r="A335" s="138">
        <v>9</v>
      </c>
      <c r="B335" s="233" t="s">
        <v>3862</v>
      </c>
      <c r="C335" s="234">
        <v>48.997</v>
      </c>
      <c r="D335" s="141"/>
      <c r="E335" s="145">
        <v>44937</v>
      </c>
      <c r="F335" s="138"/>
      <c r="G335" s="138" t="s">
        <v>3863</v>
      </c>
      <c r="H335" s="138" t="s">
        <v>1313</v>
      </c>
      <c r="I335" s="177" t="s">
        <v>1614</v>
      </c>
    </row>
    <row r="336" spans="1:9" ht="12.75">
      <c r="A336" s="32"/>
      <c r="B336" s="137" t="s">
        <v>97</v>
      </c>
      <c r="C336" s="120">
        <v>421.029</v>
      </c>
      <c r="D336" s="120">
        <f>SUM(D327:D330)</f>
        <v>196.327</v>
      </c>
      <c r="E336" s="32"/>
      <c r="F336" s="32"/>
      <c r="G336" s="32"/>
      <c r="H336" s="32"/>
      <c r="I336" s="52"/>
    </row>
    <row r="337" spans="1:9" ht="12.75">
      <c r="A337" s="285" t="s">
        <v>2064</v>
      </c>
      <c r="B337" s="286"/>
      <c r="C337" s="286"/>
      <c r="D337" s="286"/>
      <c r="E337" s="286"/>
      <c r="F337" s="286"/>
      <c r="G337" s="286"/>
      <c r="H337" s="286"/>
      <c r="I337" s="287"/>
    </row>
    <row r="338" spans="1:9" ht="22.5">
      <c r="A338" s="15">
        <v>1</v>
      </c>
      <c r="B338" s="15" t="s">
        <v>1041</v>
      </c>
      <c r="C338" s="30">
        <v>43.1</v>
      </c>
      <c r="D338" s="30">
        <v>43.1</v>
      </c>
      <c r="E338" s="15" t="s">
        <v>1095</v>
      </c>
      <c r="F338" s="15"/>
      <c r="G338" s="15" t="s">
        <v>1326</v>
      </c>
      <c r="H338" s="15" t="s">
        <v>1320</v>
      </c>
      <c r="I338" s="50" t="s">
        <v>1614</v>
      </c>
    </row>
    <row r="339" spans="1:9" ht="12.75">
      <c r="A339" s="15"/>
      <c r="B339" s="15" t="s">
        <v>97</v>
      </c>
      <c r="C339" s="53">
        <f>SUM(C338:C338)</f>
        <v>43.1</v>
      </c>
      <c r="D339" s="53">
        <f>SUM(D338:D338)</f>
        <v>43.1</v>
      </c>
      <c r="E339" s="15"/>
      <c r="F339" s="15"/>
      <c r="G339" s="15"/>
      <c r="H339" s="15"/>
      <c r="I339" s="50"/>
    </row>
    <row r="340" spans="1:9" ht="12.75">
      <c r="A340" s="282" t="s">
        <v>2673</v>
      </c>
      <c r="B340" s="303"/>
      <c r="C340" s="303"/>
      <c r="D340" s="303"/>
      <c r="E340" s="303"/>
      <c r="F340" s="303"/>
      <c r="G340" s="303"/>
      <c r="H340" s="303"/>
      <c r="I340" s="304"/>
    </row>
    <row r="341" spans="1:9" ht="78.75">
      <c r="A341" s="138">
        <v>1</v>
      </c>
      <c r="B341" s="138" t="s">
        <v>1647</v>
      </c>
      <c r="C341" s="141">
        <v>1862.3</v>
      </c>
      <c r="D341" s="141">
        <v>543.071</v>
      </c>
      <c r="E341" s="145">
        <v>43494</v>
      </c>
      <c r="F341" s="145"/>
      <c r="G341" s="138" t="s">
        <v>1561</v>
      </c>
      <c r="H341" s="138" t="s">
        <v>531</v>
      </c>
      <c r="I341" s="177" t="s">
        <v>1614</v>
      </c>
    </row>
    <row r="342" spans="1:9" ht="22.5">
      <c r="A342" s="181">
        <v>2</v>
      </c>
      <c r="B342" s="235" t="s">
        <v>46</v>
      </c>
      <c r="C342" s="236">
        <v>44.761</v>
      </c>
      <c r="D342" s="236">
        <v>8.952</v>
      </c>
      <c r="E342" s="181" t="s">
        <v>1653</v>
      </c>
      <c r="F342" s="181"/>
      <c r="G342" s="181" t="s">
        <v>2272</v>
      </c>
      <c r="H342" s="138" t="s">
        <v>1652</v>
      </c>
      <c r="I342" s="177" t="s">
        <v>1614</v>
      </c>
    </row>
    <row r="343" spans="1:9" ht="22.5">
      <c r="A343" s="181">
        <v>3</v>
      </c>
      <c r="B343" s="235" t="s">
        <v>47</v>
      </c>
      <c r="C343" s="236">
        <v>60.356</v>
      </c>
      <c r="D343" s="236">
        <v>12.072</v>
      </c>
      <c r="E343" s="181" t="s">
        <v>1653</v>
      </c>
      <c r="F343" s="181"/>
      <c r="G343" s="181" t="s">
        <v>2272</v>
      </c>
      <c r="H343" s="138" t="s">
        <v>1652</v>
      </c>
      <c r="I343" s="177" t="s">
        <v>1614</v>
      </c>
    </row>
    <row r="344" spans="1:9" ht="22.5">
      <c r="A344" s="181">
        <v>4</v>
      </c>
      <c r="B344" s="235" t="s">
        <v>501</v>
      </c>
      <c r="C344" s="236">
        <v>69.319</v>
      </c>
      <c r="D344" s="236">
        <v>32.349</v>
      </c>
      <c r="E344" s="181" t="s">
        <v>1319</v>
      </c>
      <c r="F344" s="181"/>
      <c r="G344" s="181" t="s">
        <v>2270</v>
      </c>
      <c r="H344" s="138" t="s">
        <v>1652</v>
      </c>
      <c r="I344" s="177" t="s">
        <v>1614</v>
      </c>
    </row>
    <row r="345" spans="1:9" ht="22.5">
      <c r="A345" s="181">
        <v>5</v>
      </c>
      <c r="B345" s="181" t="s">
        <v>2822</v>
      </c>
      <c r="C345" s="160">
        <v>40</v>
      </c>
      <c r="D345" s="160">
        <v>40</v>
      </c>
      <c r="E345" s="181" t="s">
        <v>1580</v>
      </c>
      <c r="F345" s="181"/>
      <c r="G345" s="181" t="s">
        <v>2824</v>
      </c>
      <c r="H345" s="138" t="s">
        <v>1652</v>
      </c>
      <c r="I345" s="177" t="s">
        <v>1614</v>
      </c>
    </row>
    <row r="346" spans="1:9" ht="22.5">
      <c r="A346" s="181">
        <v>6</v>
      </c>
      <c r="B346" s="181" t="s">
        <v>2825</v>
      </c>
      <c r="C346" s="160">
        <v>79</v>
      </c>
      <c r="D346" s="160">
        <v>31.6</v>
      </c>
      <c r="E346" s="181" t="s">
        <v>2827</v>
      </c>
      <c r="F346" s="181"/>
      <c r="G346" s="181" t="s">
        <v>1565</v>
      </c>
      <c r="H346" s="138" t="s">
        <v>1652</v>
      </c>
      <c r="I346" s="177" t="s">
        <v>1614</v>
      </c>
    </row>
    <row r="347" spans="1:9" ht="22.5">
      <c r="A347" s="237">
        <v>7</v>
      </c>
      <c r="B347" s="237" t="s">
        <v>2825</v>
      </c>
      <c r="C347" s="238">
        <v>79</v>
      </c>
      <c r="D347" s="238">
        <v>79</v>
      </c>
      <c r="E347" s="210">
        <v>43298</v>
      </c>
      <c r="F347" s="237"/>
      <c r="G347" s="237" t="s">
        <v>2093</v>
      </c>
      <c r="H347" s="177" t="s">
        <v>1652</v>
      </c>
      <c r="I347" s="177" t="s">
        <v>1614</v>
      </c>
    </row>
    <row r="348" spans="1:9" ht="45">
      <c r="A348" s="237">
        <v>8</v>
      </c>
      <c r="B348" s="237" t="s">
        <v>3719</v>
      </c>
      <c r="C348" s="238">
        <v>218.85</v>
      </c>
      <c r="D348" s="238"/>
      <c r="E348" s="210">
        <v>44686</v>
      </c>
      <c r="F348" s="237"/>
      <c r="G348" s="237" t="s">
        <v>3717</v>
      </c>
      <c r="H348" s="177" t="s">
        <v>1652</v>
      </c>
      <c r="I348" s="177" t="s">
        <v>1614</v>
      </c>
    </row>
    <row r="349" spans="1:9" ht="78.75">
      <c r="A349" s="237">
        <v>9</v>
      </c>
      <c r="B349" s="237" t="s">
        <v>3822</v>
      </c>
      <c r="C349" s="238">
        <v>19.557</v>
      </c>
      <c r="D349" s="238"/>
      <c r="E349" s="210">
        <v>44851</v>
      </c>
      <c r="F349" s="237"/>
      <c r="G349" s="138" t="s">
        <v>3823</v>
      </c>
      <c r="H349" s="177" t="s">
        <v>1652</v>
      </c>
      <c r="I349" s="177" t="s">
        <v>1614</v>
      </c>
    </row>
    <row r="350" spans="1:9" ht="78.75">
      <c r="A350" s="237">
        <v>10</v>
      </c>
      <c r="B350" s="237" t="s">
        <v>3822</v>
      </c>
      <c r="C350" s="238">
        <v>13.751</v>
      </c>
      <c r="D350" s="238"/>
      <c r="E350" s="210">
        <v>44851</v>
      </c>
      <c r="F350" s="237"/>
      <c r="G350" s="138" t="s">
        <v>3823</v>
      </c>
      <c r="H350" s="177" t="s">
        <v>1652</v>
      </c>
      <c r="I350" s="177" t="s">
        <v>1614</v>
      </c>
    </row>
    <row r="351" spans="1:9" ht="78.75">
      <c r="A351" s="237">
        <v>11</v>
      </c>
      <c r="B351" s="237" t="s">
        <v>3822</v>
      </c>
      <c r="C351" s="238">
        <v>13.751</v>
      </c>
      <c r="D351" s="238"/>
      <c r="E351" s="210">
        <v>44851</v>
      </c>
      <c r="F351" s="237"/>
      <c r="G351" s="138" t="s">
        <v>3823</v>
      </c>
      <c r="H351" s="177" t="s">
        <v>1652</v>
      </c>
      <c r="I351" s="177" t="s">
        <v>1614</v>
      </c>
    </row>
    <row r="352" spans="1:9" ht="78.75">
      <c r="A352" s="237">
        <v>12</v>
      </c>
      <c r="B352" s="237" t="s">
        <v>3822</v>
      </c>
      <c r="C352" s="238">
        <v>13.751</v>
      </c>
      <c r="D352" s="238"/>
      <c r="E352" s="210">
        <v>44851</v>
      </c>
      <c r="F352" s="237"/>
      <c r="G352" s="138" t="s">
        <v>3823</v>
      </c>
      <c r="H352" s="177" t="s">
        <v>1652</v>
      </c>
      <c r="I352" s="177" t="s">
        <v>1614</v>
      </c>
    </row>
    <row r="353" spans="1:9" ht="79.5" thickBot="1">
      <c r="A353" s="237">
        <v>13</v>
      </c>
      <c r="B353" s="237" t="s">
        <v>3776</v>
      </c>
      <c r="C353" s="238">
        <v>198.204</v>
      </c>
      <c r="D353" s="238"/>
      <c r="E353" s="210">
        <v>44851</v>
      </c>
      <c r="F353" s="237"/>
      <c r="G353" s="138" t="s">
        <v>3823</v>
      </c>
      <c r="H353" s="177" t="s">
        <v>1652</v>
      </c>
      <c r="I353" s="177" t="s">
        <v>1614</v>
      </c>
    </row>
    <row r="354" spans="1:9" ht="124.5" thickBot="1">
      <c r="A354" s="237">
        <v>14</v>
      </c>
      <c r="B354" s="239" t="s">
        <v>3839</v>
      </c>
      <c r="C354" s="238">
        <v>348.25</v>
      </c>
      <c r="D354" s="238"/>
      <c r="E354" s="210">
        <v>44895</v>
      </c>
      <c r="F354" s="237"/>
      <c r="G354" s="138" t="s">
        <v>3838</v>
      </c>
      <c r="H354" s="177" t="s">
        <v>1652</v>
      </c>
      <c r="I354" s="177" t="s">
        <v>1614</v>
      </c>
    </row>
    <row r="355" spans="1:9" ht="124.5" thickBot="1">
      <c r="A355" s="237">
        <v>15</v>
      </c>
      <c r="B355" s="240" t="s">
        <v>3829</v>
      </c>
      <c r="C355" s="238">
        <v>82.095</v>
      </c>
      <c r="D355" s="238"/>
      <c r="E355" s="210">
        <v>44895</v>
      </c>
      <c r="F355" s="237"/>
      <c r="G355" s="138" t="s">
        <v>3838</v>
      </c>
      <c r="H355" s="177" t="s">
        <v>1652</v>
      </c>
      <c r="I355" s="177" t="s">
        <v>1614</v>
      </c>
    </row>
    <row r="356" spans="1:9" ht="124.5" thickBot="1">
      <c r="A356" s="237">
        <v>16</v>
      </c>
      <c r="B356" s="240" t="s">
        <v>3825</v>
      </c>
      <c r="C356" s="238">
        <v>14.686</v>
      </c>
      <c r="D356" s="238"/>
      <c r="E356" s="210">
        <v>44895</v>
      </c>
      <c r="F356" s="237"/>
      <c r="G356" s="138" t="s">
        <v>3838</v>
      </c>
      <c r="H356" s="177" t="s">
        <v>1652</v>
      </c>
      <c r="I356" s="177" t="s">
        <v>1614</v>
      </c>
    </row>
    <row r="357" spans="1:9" ht="124.5" thickBot="1">
      <c r="A357" s="237">
        <v>17</v>
      </c>
      <c r="B357" s="240" t="s">
        <v>3840</v>
      </c>
      <c r="C357" s="238">
        <v>184.14</v>
      </c>
      <c r="D357" s="238"/>
      <c r="E357" s="210">
        <v>44895</v>
      </c>
      <c r="F357" s="237"/>
      <c r="G357" s="138" t="s">
        <v>3838</v>
      </c>
      <c r="H357" s="177" t="s">
        <v>1652</v>
      </c>
      <c r="I357" s="177" t="s">
        <v>1614</v>
      </c>
    </row>
    <row r="358" spans="1:9" ht="124.5" thickBot="1">
      <c r="A358" s="237">
        <v>18</v>
      </c>
      <c r="B358" s="240" t="s">
        <v>3841</v>
      </c>
      <c r="C358" s="238">
        <v>110.484</v>
      </c>
      <c r="D358" s="238"/>
      <c r="E358" s="210">
        <v>44895</v>
      </c>
      <c r="F358" s="237"/>
      <c r="G358" s="138" t="s">
        <v>3838</v>
      </c>
      <c r="H358" s="177" t="s">
        <v>1652</v>
      </c>
      <c r="I358" s="177" t="s">
        <v>1614</v>
      </c>
    </row>
    <row r="359" spans="1:9" ht="48.75" customHeight="1">
      <c r="A359" s="237">
        <v>19</v>
      </c>
      <c r="B359" s="241" t="s">
        <v>3842</v>
      </c>
      <c r="C359" s="238">
        <v>37.125</v>
      </c>
      <c r="D359" s="238"/>
      <c r="E359" s="210">
        <v>44895</v>
      </c>
      <c r="F359" s="237"/>
      <c r="G359" s="138" t="s">
        <v>3838</v>
      </c>
      <c r="H359" s="177" t="s">
        <v>1652</v>
      </c>
      <c r="I359" s="177" t="s">
        <v>1614</v>
      </c>
    </row>
    <row r="360" spans="1:9" ht="45">
      <c r="A360" s="237">
        <v>20</v>
      </c>
      <c r="B360" s="242" t="s">
        <v>3844</v>
      </c>
      <c r="C360" s="238">
        <v>85.156</v>
      </c>
      <c r="D360" s="238"/>
      <c r="E360" s="210">
        <v>44916</v>
      </c>
      <c r="F360" s="237"/>
      <c r="G360" s="138" t="s">
        <v>3847</v>
      </c>
      <c r="H360" s="177" t="s">
        <v>1652</v>
      </c>
      <c r="I360" s="177" t="s">
        <v>1614</v>
      </c>
    </row>
    <row r="361" spans="1:9" ht="45">
      <c r="A361" s="237">
        <v>21</v>
      </c>
      <c r="B361" s="242" t="s">
        <v>3862</v>
      </c>
      <c r="C361" s="238">
        <v>48.997</v>
      </c>
      <c r="D361" s="238"/>
      <c r="E361" s="210">
        <v>44937</v>
      </c>
      <c r="F361" s="237"/>
      <c r="G361" s="138" t="s">
        <v>3864</v>
      </c>
      <c r="H361" s="177" t="s">
        <v>1652</v>
      </c>
      <c r="I361" s="177" t="s">
        <v>1614</v>
      </c>
    </row>
    <row r="362" spans="1:9" ht="12.75">
      <c r="A362" s="181"/>
      <c r="B362" s="243" t="s">
        <v>97</v>
      </c>
      <c r="C362" s="244">
        <v>3623.533</v>
      </c>
      <c r="D362" s="244">
        <f>SUM(D341:D347)</f>
        <v>747.0440000000001</v>
      </c>
      <c r="E362" s="243"/>
      <c r="F362" s="243"/>
      <c r="G362" s="243"/>
      <c r="H362" s="162"/>
      <c r="I362" s="221"/>
    </row>
    <row r="363" spans="1:9" ht="12.75">
      <c r="A363" s="289" t="s">
        <v>1091</v>
      </c>
      <c r="B363" s="290"/>
      <c r="C363" s="290"/>
      <c r="D363" s="290"/>
      <c r="E363" s="290"/>
      <c r="F363" s="290"/>
      <c r="G363" s="290"/>
      <c r="H363" s="290"/>
      <c r="I363" s="291"/>
    </row>
    <row r="364" spans="1:9" ht="78.75">
      <c r="A364" s="138">
        <v>1</v>
      </c>
      <c r="B364" s="138" t="s">
        <v>2021</v>
      </c>
      <c r="C364" s="267">
        <v>1236</v>
      </c>
      <c r="D364" s="141">
        <v>1236</v>
      </c>
      <c r="E364" s="138" t="s">
        <v>1564</v>
      </c>
      <c r="F364" s="138"/>
      <c r="G364" s="138" t="s">
        <v>552</v>
      </c>
      <c r="H364" s="138" t="s">
        <v>2022</v>
      </c>
      <c r="I364" s="177" t="s">
        <v>1614</v>
      </c>
    </row>
    <row r="365" spans="1:9" ht="22.5">
      <c r="A365" s="138">
        <v>2</v>
      </c>
      <c r="B365" s="245" t="s">
        <v>3069</v>
      </c>
      <c r="C365" s="268">
        <v>142.71</v>
      </c>
      <c r="D365" s="141">
        <v>142.71</v>
      </c>
      <c r="E365" s="138" t="s">
        <v>1682</v>
      </c>
      <c r="F365" s="138"/>
      <c r="G365" s="138" t="s">
        <v>1109</v>
      </c>
      <c r="H365" s="138" t="s">
        <v>585</v>
      </c>
      <c r="I365" s="177" t="s">
        <v>1614</v>
      </c>
    </row>
    <row r="366" spans="1:9" ht="22.5">
      <c r="A366" s="138">
        <v>3</v>
      </c>
      <c r="B366" s="245" t="s">
        <v>2498</v>
      </c>
      <c r="C366" s="268">
        <v>75</v>
      </c>
      <c r="D366" s="141">
        <v>27.5</v>
      </c>
      <c r="E366" s="138" t="s">
        <v>2499</v>
      </c>
      <c r="F366" s="138"/>
      <c r="G366" s="138" t="s">
        <v>1110</v>
      </c>
      <c r="H366" s="138" t="s">
        <v>585</v>
      </c>
      <c r="I366" s="177" t="s">
        <v>1614</v>
      </c>
    </row>
    <row r="367" spans="1:9" ht="22.5">
      <c r="A367" s="138">
        <v>4</v>
      </c>
      <c r="B367" s="245" t="s">
        <v>2498</v>
      </c>
      <c r="C367" s="268">
        <v>61.132</v>
      </c>
      <c r="D367" s="141">
        <v>25.812</v>
      </c>
      <c r="E367" s="138" t="s">
        <v>1400</v>
      </c>
      <c r="F367" s="138"/>
      <c r="G367" s="138" t="s">
        <v>614</v>
      </c>
      <c r="H367" s="138" t="s">
        <v>585</v>
      </c>
      <c r="I367" s="177" t="s">
        <v>1614</v>
      </c>
    </row>
    <row r="368" spans="1:9" ht="22.5">
      <c r="A368" s="138">
        <v>5</v>
      </c>
      <c r="B368" s="245" t="s">
        <v>2500</v>
      </c>
      <c r="C368" s="268">
        <v>170.4</v>
      </c>
      <c r="D368" s="141">
        <v>170.4</v>
      </c>
      <c r="E368" s="138" t="s">
        <v>2521</v>
      </c>
      <c r="F368" s="138"/>
      <c r="G368" s="138" t="s">
        <v>559</v>
      </c>
      <c r="H368" s="138" t="s">
        <v>585</v>
      </c>
      <c r="I368" s="177" t="s">
        <v>1614</v>
      </c>
    </row>
    <row r="369" spans="1:9" ht="22.5">
      <c r="A369" s="138">
        <v>6</v>
      </c>
      <c r="B369" s="245" t="s">
        <v>1041</v>
      </c>
      <c r="C369" s="268">
        <f>D369</f>
        <v>101.9</v>
      </c>
      <c r="D369" s="141">
        <v>101.9</v>
      </c>
      <c r="E369" s="138" t="s">
        <v>1111</v>
      </c>
      <c r="F369" s="138"/>
      <c r="G369" s="138" t="s">
        <v>1112</v>
      </c>
      <c r="H369" s="138" t="s">
        <v>585</v>
      </c>
      <c r="I369" s="177" t="s">
        <v>1614</v>
      </c>
    </row>
    <row r="370" spans="1:9" ht="22.5">
      <c r="A370" s="177">
        <v>7</v>
      </c>
      <c r="B370" s="246" t="s">
        <v>2096</v>
      </c>
      <c r="C370" s="269">
        <v>40.5</v>
      </c>
      <c r="D370" s="180">
        <v>40.5</v>
      </c>
      <c r="E370" s="210">
        <v>43304</v>
      </c>
      <c r="F370" s="177"/>
      <c r="G370" s="177" t="s">
        <v>2097</v>
      </c>
      <c r="H370" s="177" t="s">
        <v>585</v>
      </c>
      <c r="I370" s="177" t="s">
        <v>1614</v>
      </c>
    </row>
    <row r="371" spans="1:9" ht="22.5">
      <c r="A371" s="177">
        <v>8</v>
      </c>
      <c r="B371" s="246" t="s">
        <v>3181</v>
      </c>
      <c r="C371" s="269">
        <v>64.986</v>
      </c>
      <c r="D371" s="180">
        <v>64.986</v>
      </c>
      <c r="E371" s="210">
        <v>44476</v>
      </c>
      <c r="F371" s="177"/>
      <c r="G371" s="177" t="s">
        <v>3182</v>
      </c>
      <c r="H371" s="177" t="s">
        <v>585</v>
      </c>
      <c r="I371" s="177" t="s">
        <v>1614</v>
      </c>
    </row>
    <row r="372" spans="1:9" ht="67.5">
      <c r="A372" s="177">
        <v>9</v>
      </c>
      <c r="B372" s="246" t="s">
        <v>3071</v>
      </c>
      <c r="C372" s="269">
        <v>143</v>
      </c>
      <c r="D372" s="180"/>
      <c r="E372" s="210">
        <v>44636</v>
      </c>
      <c r="F372" s="177"/>
      <c r="G372" s="177" t="s">
        <v>3662</v>
      </c>
      <c r="H372" s="177" t="s">
        <v>585</v>
      </c>
      <c r="I372" s="177" t="s">
        <v>1614</v>
      </c>
    </row>
    <row r="373" spans="1:9" ht="12.75">
      <c r="A373" s="162"/>
      <c r="B373" s="247" t="s">
        <v>97</v>
      </c>
      <c r="C373" s="248">
        <f>SUM(C364:C372)</f>
        <v>2035.6280000000004</v>
      </c>
      <c r="D373" s="270">
        <f>SUM(D364:D371)</f>
        <v>1809.8080000000002</v>
      </c>
      <c r="E373" s="162"/>
      <c r="F373" s="162"/>
      <c r="G373" s="162"/>
      <c r="H373" s="162"/>
      <c r="I373" s="221"/>
    </row>
    <row r="374" spans="1:9" ht="12.75">
      <c r="A374" s="292" t="s">
        <v>3548</v>
      </c>
      <c r="B374" s="293"/>
      <c r="C374" s="293"/>
      <c r="D374" s="293"/>
      <c r="E374" s="293"/>
      <c r="F374" s="293"/>
      <c r="G374" s="293"/>
      <c r="H374" s="293"/>
      <c r="I374" s="294"/>
    </row>
    <row r="375" spans="1:9" ht="22.5">
      <c r="A375" s="138">
        <v>1</v>
      </c>
      <c r="B375" s="249" t="s">
        <v>209</v>
      </c>
      <c r="C375" s="250" t="s">
        <v>3866</v>
      </c>
      <c r="D375" s="141">
        <v>73.875</v>
      </c>
      <c r="E375" s="138" t="s">
        <v>210</v>
      </c>
      <c r="F375" s="138"/>
      <c r="G375" s="138" t="s">
        <v>1113</v>
      </c>
      <c r="H375" s="138" t="s">
        <v>208</v>
      </c>
      <c r="I375" s="177" t="s">
        <v>1614</v>
      </c>
    </row>
    <row r="376" spans="1:9" ht="22.5">
      <c r="A376" s="138">
        <v>2</v>
      </c>
      <c r="B376" s="249" t="s">
        <v>3069</v>
      </c>
      <c r="C376" s="250">
        <v>100</v>
      </c>
      <c r="D376" s="141">
        <v>100</v>
      </c>
      <c r="E376" s="138" t="s">
        <v>211</v>
      </c>
      <c r="F376" s="138"/>
      <c r="G376" s="138" t="s">
        <v>1115</v>
      </c>
      <c r="H376" s="138" t="s">
        <v>208</v>
      </c>
      <c r="I376" s="177" t="s">
        <v>1614</v>
      </c>
    </row>
    <row r="377" spans="1:9" ht="22.5">
      <c r="A377" s="138">
        <v>3</v>
      </c>
      <c r="B377" s="249" t="s">
        <v>185</v>
      </c>
      <c r="C377" s="250">
        <v>71.127</v>
      </c>
      <c r="D377" s="141">
        <v>68.937</v>
      </c>
      <c r="E377" s="138" t="s">
        <v>212</v>
      </c>
      <c r="F377" s="138"/>
      <c r="G377" s="138" t="s">
        <v>1116</v>
      </c>
      <c r="H377" s="138" t="s">
        <v>208</v>
      </c>
      <c r="I377" s="177" t="s">
        <v>1614</v>
      </c>
    </row>
    <row r="378" spans="1:9" ht="84.75" customHeight="1">
      <c r="A378" s="138">
        <v>4</v>
      </c>
      <c r="B378" s="249" t="s">
        <v>2498</v>
      </c>
      <c r="C378" s="250">
        <v>61.132</v>
      </c>
      <c r="D378" s="141">
        <v>26.151</v>
      </c>
      <c r="E378" s="138" t="s">
        <v>213</v>
      </c>
      <c r="F378" s="138"/>
      <c r="G378" s="138" t="s">
        <v>1117</v>
      </c>
      <c r="H378" s="138" t="s">
        <v>208</v>
      </c>
      <c r="I378" s="177" t="s">
        <v>1614</v>
      </c>
    </row>
    <row r="379" spans="1:9" ht="22.5">
      <c r="A379" s="138">
        <v>5</v>
      </c>
      <c r="B379" s="249" t="s">
        <v>214</v>
      </c>
      <c r="C379" s="250">
        <v>84.517</v>
      </c>
      <c r="D379" s="141">
        <v>84.517</v>
      </c>
      <c r="E379" s="138" t="s">
        <v>215</v>
      </c>
      <c r="F379" s="138"/>
      <c r="G379" s="138" t="s">
        <v>1118</v>
      </c>
      <c r="H379" s="138" t="s">
        <v>208</v>
      </c>
      <c r="I379" s="177" t="s">
        <v>1614</v>
      </c>
    </row>
    <row r="380" spans="1:9" ht="33.75">
      <c r="A380" s="138">
        <v>6</v>
      </c>
      <c r="B380" s="249" t="s">
        <v>216</v>
      </c>
      <c r="C380" s="250">
        <v>148.048</v>
      </c>
      <c r="D380" s="141">
        <v>148.048</v>
      </c>
      <c r="E380" s="138" t="s">
        <v>2521</v>
      </c>
      <c r="F380" s="138"/>
      <c r="G380" s="138" t="s">
        <v>559</v>
      </c>
      <c r="H380" s="138" t="s">
        <v>208</v>
      </c>
      <c r="I380" s="177" t="s">
        <v>1614</v>
      </c>
    </row>
    <row r="381" spans="1:9" ht="22.5">
      <c r="A381" s="181">
        <v>7</v>
      </c>
      <c r="B381" s="249" t="s">
        <v>2184</v>
      </c>
      <c r="C381" s="250">
        <v>73.523</v>
      </c>
      <c r="D381" s="160">
        <v>73.523</v>
      </c>
      <c r="E381" s="181" t="s">
        <v>217</v>
      </c>
      <c r="F381" s="181"/>
      <c r="G381" s="181" t="s">
        <v>1119</v>
      </c>
      <c r="H381" s="138" t="s">
        <v>208</v>
      </c>
      <c r="I381" s="177" t="s">
        <v>1614</v>
      </c>
    </row>
    <row r="382" spans="1:9" ht="22.5">
      <c r="A382" s="181">
        <v>8</v>
      </c>
      <c r="B382" s="249" t="s">
        <v>2185</v>
      </c>
      <c r="C382" s="250">
        <v>75.566</v>
      </c>
      <c r="D382" s="160">
        <v>75.566</v>
      </c>
      <c r="E382" s="181" t="s">
        <v>217</v>
      </c>
      <c r="F382" s="181"/>
      <c r="G382" s="181" t="s">
        <v>1119</v>
      </c>
      <c r="H382" s="138" t="s">
        <v>208</v>
      </c>
      <c r="I382" s="177" t="s">
        <v>1614</v>
      </c>
    </row>
    <row r="383" spans="1:9" ht="22.5">
      <c r="A383" s="181">
        <v>9</v>
      </c>
      <c r="B383" s="181" t="s">
        <v>1041</v>
      </c>
      <c r="C383" s="160">
        <v>77.1</v>
      </c>
      <c r="D383" s="160">
        <v>77.1</v>
      </c>
      <c r="E383" s="181" t="s">
        <v>207</v>
      </c>
      <c r="F383" s="181"/>
      <c r="G383" s="181" t="s">
        <v>1114</v>
      </c>
      <c r="H383" s="138" t="s">
        <v>208</v>
      </c>
      <c r="I383" s="177" t="s">
        <v>1614</v>
      </c>
    </row>
    <row r="384" spans="1:9" ht="56.25">
      <c r="A384" s="181">
        <v>10</v>
      </c>
      <c r="B384" s="181" t="s">
        <v>1267</v>
      </c>
      <c r="C384" s="160">
        <v>66</v>
      </c>
      <c r="D384" s="160">
        <v>66</v>
      </c>
      <c r="E384" s="145">
        <v>44391</v>
      </c>
      <c r="F384" s="181"/>
      <c r="G384" s="181" t="s">
        <v>3386</v>
      </c>
      <c r="H384" s="138" t="s">
        <v>208</v>
      </c>
      <c r="I384" s="177" t="s">
        <v>1614</v>
      </c>
    </row>
    <row r="385" spans="1:9" ht="56.25">
      <c r="A385" s="181">
        <v>11</v>
      </c>
      <c r="B385" s="181" t="s">
        <v>3381</v>
      </c>
      <c r="C385" s="160">
        <v>51.06</v>
      </c>
      <c r="D385" s="160">
        <v>51.06</v>
      </c>
      <c r="E385" s="145">
        <v>44391</v>
      </c>
      <c r="F385" s="181"/>
      <c r="G385" s="181" t="s">
        <v>3386</v>
      </c>
      <c r="H385" s="138" t="s">
        <v>208</v>
      </c>
      <c r="I385" s="177" t="s">
        <v>1614</v>
      </c>
    </row>
    <row r="386" spans="1:9" ht="56.25">
      <c r="A386" s="55">
        <v>12</v>
      </c>
      <c r="B386" s="55" t="s">
        <v>3382</v>
      </c>
      <c r="C386" s="31">
        <v>62.665</v>
      </c>
      <c r="D386" s="31">
        <v>62.665</v>
      </c>
      <c r="E386" s="16">
        <v>44391</v>
      </c>
      <c r="F386" s="55"/>
      <c r="G386" s="55" t="s">
        <v>3386</v>
      </c>
      <c r="H386" s="15" t="s">
        <v>208</v>
      </c>
      <c r="I386" s="50" t="s">
        <v>1614</v>
      </c>
    </row>
    <row r="387" spans="1:9" ht="56.25">
      <c r="A387" s="55">
        <v>13</v>
      </c>
      <c r="B387" s="55" t="s">
        <v>3383</v>
      </c>
      <c r="C387" s="31">
        <v>45.232</v>
      </c>
      <c r="D387" s="31">
        <v>45.232</v>
      </c>
      <c r="E387" s="16">
        <v>44391</v>
      </c>
      <c r="F387" s="55"/>
      <c r="G387" s="55" t="s">
        <v>3386</v>
      </c>
      <c r="H387" s="15" t="s">
        <v>208</v>
      </c>
      <c r="I387" s="50" t="s">
        <v>1614</v>
      </c>
    </row>
    <row r="388" spans="1:9" ht="56.25">
      <c r="A388" s="55">
        <v>14</v>
      </c>
      <c r="B388" s="55" t="s">
        <v>3384</v>
      </c>
      <c r="C388" s="31">
        <v>83.725</v>
      </c>
      <c r="D388" s="31">
        <v>83.725</v>
      </c>
      <c r="E388" s="16">
        <v>44391</v>
      </c>
      <c r="F388" s="55"/>
      <c r="G388" s="55" t="s">
        <v>3386</v>
      </c>
      <c r="H388" s="15" t="s">
        <v>208</v>
      </c>
      <c r="I388" s="50" t="s">
        <v>1614</v>
      </c>
    </row>
    <row r="389" spans="1:10" ht="56.25">
      <c r="A389" s="55">
        <v>15</v>
      </c>
      <c r="B389" s="55" t="s">
        <v>3385</v>
      </c>
      <c r="C389" s="31">
        <v>46.88</v>
      </c>
      <c r="D389" s="31">
        <v>46.88</v>
      </c>
      <c r="E389" s="16">
        <v>44391</v>
      </c>
      <c r="F389" s="55"/>
      <c r="G389" s="55" t="s">
        <v>3386</v>
      </c>
      <c r="H389" s="15" t="s">
        <v>208</v>
      </c>
      <c r="I389" s="50" t="s">
        <v>1614</v>
      </c>
      <c r="J389" s="36"/>
    </row>
    <row r="390" spans="1:9" s="119" customFormat="1" ht="112.5">
      <c r="A390" s="55">
        <v>16</v>
      </c>
      <c r="B390" s="55" t="s">
        <v>3465</v>
      </c>
      <c r="C390" s="31">
        <v>735.902</v>
      </c>
      <c r="D390" s="31">
        <v>735.902</v>
      </c>
      <c r="E390" s="16">
        <v>44257</v>
      </c>
      <c r="F390" s="55"/>
      <c r="G390" s="55" t="s">
        <v>3466</v>
      </c>
      <c r="H390" s="15" t="s">
        <v>208</v>
      </c>
      <c r="I390" s="50" t="s">
        <v>1614</v>
      </c>
    </row>
    <row r="391" spans="1:9" s="119" customFormat="1" ht="78.75">
      <c r="A391" s="181">
        <v>17</v>
      </c>
      <c r="B391" s="181" t="s">
        <v>3822</v>
      </c>
      <c r="C391" s="160">
        <v>19.557</v>
      </c>
      <c r="D391" s="160"/>
      <c r="E391" s="145">
        <v>44851</v>
      </c>
      <c r="F391" s="181"/>
      <c r="G391" s="181" t="s">
        <v>3823</v>
      </c>
      <c r="H391" s="138" t="s">
        <v>208</v>
      </c>
      <c r="I391" s="177" t="s">
        <v>1614</v>
      </c>
    </row>
    <row r="392" spans="1:9" s="119" customFormat="1" ht="45">
      <c r="A392" s="181">
        <v>18</v>
      </c>
      <c r="B392" s="181" t="s">
        <v>3844</v>
      </c>
      <c r="C392" s="160">
        <v>79.848</v>
      </c>
      <c r="D392" s="160"/>
      <c r="E392" s="145">
        <v>44937</v>
      </c>
      <c r="F392" s="181"/>
      <c r="G392" s="181" t="s">
        <v>3865</v>
      </c>
      <c r="H392" s="138" t="s">
        <v>208</v>
      </c>
      <c r="I392" s="177" t="s">
        <v>1614</v>
      </c>
    </row>
    <row r="393" spans="1:9" s="119" customFormat="1" ht="12.75">
      <c r="A393" s="181"/>
      <c r="B393" s="181" t="s">
        <v>97</v>
      </c>
      <c r="C393" s="251">
        <f>SUM(C375:C392)</f>
        <v>1881.882</v>
      </c>
      <c r="D393" s="251">
        <f>SUM(D375:D390)</f>
        <v>1819.181</v>
      </c>
      <c r="E393" s="181"/>
      <c r="F393" s="181"/>
      <c r="G393" s="181"/>
      <c r="H393" s="181"/>
      <c r="I393" s="138"/>
    </row>
    <row r="394" spans="1:9" s="119" customFormat="1" ht="12.75">
      <c r="A394" s="289" t="s">
        <v>2398</v>
      </c>
      <c r="B394" s="295"/>
      <c r="C394" s="295"/>
      <c r="D394" s="295"/>
      <c r="E394" s="295"/>
      <c r="F394" s="295"/>
      <c r="G394" s="295"/>
      <c r="H394" s="295"/>
      <c r="I394" s="296"/>
    </row>
    <row r="395" spans="1:9" ht="123.75">
      <c r="A395" s="138">
        <v>1</v>
      </c>
      <c r="B395" s="138" t="s">
        <v>798</v>
      </c>
      <c r="C395" s="141">
        <v>1214.8</v>
      </c>
      <c r="D395" s="141">
        <v>1214.8</v>
      </c>
      <c r="E395" s="138" t="s">
        <v>1615</v>
      </c>
      <c r="F395" s="145">
        <v>44692</v>
      </c>
      <c r="G395" s="138" t="s">
        <v>3712</v>
      </c>
      <c r="H395" s="138" t="s">
        <v>2019</v>
      </c>
      <c r="I395" s="177" t="s">
        <v>1614</v>
      </c>
    </row>
    <row r="396" spans="1:9" ht="22.5">
      <c r="A396" s="15">
        <v>2</v>
      </c>
      <c r="B396" s="64" t="s">
        <v>1097</v>
      </c>
      <c r="C396" s="30">
        <v>87.161</v>
      </c>
      <c r="D396" s="30">
        <v>87.161</v>
      </c>
      <c r="E396" s="15" t="s">
        <v>1545</v>
      </c>
      <c r="F396" s="15"/>
      <c r="G396" s="15" t="s">
        <v>1120</v>
      </c>
      <c r="H396" s="15" t="s">
        <v>1544</v>
      </c>
      <c r="I396" s="50" t="s">
        <v>1614</v>
      </c>
    </row>
    <row r="397" spans="1:9" ht="22.5">
      <c r="A397" s="15">
        <v>3</v>
      </c>
      <c r="B397" s="64" t="s">
        <v>647</v>
      </c>
      <c r="C397" s="30">
        <v>58.8</v>
      </c>
      <c r="D397" s="30">
        <v>58.8</v>
      </c>
      <c r="E397" s="15" t="s">
        <v>646</v>
      </c>
      <c r="F397" s="15"/>
      <c r="G397" s="15" t="s">
        <v>1121</v>
      </c>
      <c r="H397" s="15" t="s">
        <v>1544</v>
      </c>
      <c r="I397" s="50" t="s">
        <v>1614</v>
      </c>
    </row>
    <row r="398" spans="1:9" ht="22.5">
      <c r="A398" s="15">
        <v>4</v>
      </c>
      <c r="B398" s="15" t="s">
        <v>1041</v>
      </c>
      <c r="C398" s="30">
        <v>114.6</v>
      </c>
      <c r="D398" s="30">
        <v>114.6</v>
      </c>
      <c r="E398" s="15" t="s">
        <v>646</v>
      </c>
      <c r="F398" s="15"/>
      <c r="G398" s="15" t="s">
        <v>1121</v>
      </c>
      <c r="H398" s="15" t="s">
        <v>1544</v>
      </c>
      <c r="I398" s="50" t="s">
        <v>1614</v>
      </c>
    </row>
    <row r="399" spans="1:9" s="119" customFormat="1" ht="22.5">
      <c r="A399" s="15">
        <v>5</v>
      </c>
      <c r="B399" s="15" t="s">
        <v>1727</v>
      </c>
      <c r="C399" s="30">
        <v>112.679</v>
      </c>
      <c r="D399" s="30">
        <v>112.679</v>
      </c>
      <c r="E399" s="15" t="s">
        <v>2674</v>
      </c>
      <c r="F399" s="15"/>
      <c r="G399" s="15" t="s">
        <v>2675</v>
      </c>
      <c r="H399" s="15" t="s">
        <v>1122</v>
      </c>
      <c r="I399" s="15" t="s">
        <v>1614</v>
      </c>
    </row>
    <row r="400" spans="1:9" s="119" customFormat="1" ht="67.5">
      <c r="A400" s="138">
        <v>6</v>
      </c>
      <c r="B400" s="138" t="s">
        <v>3181</v>
      </c>
      <c r="C400" s="141">
        <v>64.81</v>
      </c>
      <c r="D400" s="141">
        <v>64.81</v>
      </c>
      <c r="E400" s="145">
        <v>44503</v>
      </c>
      <c r="F400" s="138"/>
      <c r="G400" s="138" t="s">
        <v>3467</v>
      </c>
      <c r="H400" s="138"/>
      <c r="I400" s="138"/>
    </row>
    <row r="401" spans="1:9" s="119" customFormat="1" ht="202.5">
      <c r="A401" s="138">
        <v>7</v>
      </c>
      <c r="B401" s="138" t="s">
        <v>1766</v>
      </c>
      <c r="C401" s="141">
        <v>2062</v>
      </c>
      <c r="D401" s="141">
        <v>171.833</v>
      </c>
      <c r="E401" s="145">
        <v>44230</v>
      </c>
      <c r="F401" s="138"/>
      <c r="G401" s="138" t="s">
        <v>1767</v>
      </c>
      <c r="H401" s="138" t="s">
        <v>1122</v>
      </c>
      <c r="I401" s="138" t="s">
        <v>1614</v>
      </c>
    </row>
    <row r="402" spans="1:9" ht="45">
      <c r="A402" s="138">
        <v>8</v>
      </c>
      <c r="B402" s="138" t="s">
        <v>3862</v>
      </c>
      <c r="C402" s="141">
        <v>48.997</v>
      </c>
      <c r="D402" s="141"/>
      <c r="E402" s="145">
        <v>44937</v>
      </c>
      <c r="F402" s="138"/>
      <c r="G402" s="138" t="s">
        <v>3869</v>
      </c>
      <c r="H402" s="138" t="s">
        <v>1122</v>
      </c>
      <c r="I402" s="138" t="s">
        <v>1614</v>
      </c>
    </row>
    <row r="403" spans="1:9" ht="12.75">
      <c r="A403" s="32"/>
      <c r="B403" s="32" t="s">
        <v>97</v>
      </c>
      <c r="C403" s="63">
        <f>SUM(C395:C402)-C395</f>
        <v>2549.0469999999996</v>
      </c>
      <c r="D403" s="63">
        <f>SUM(D395:D401)</f>
        <v>1824.683</v>
      </c>
      <c r="E403" s="52"/>
      <c r="F403" s="32"/>
      <c r="G403" s="32"/>
      <c r="H403" s="32"/>
      <c r="I403" s="52"/>
    </row>
    <row r="404" spans="1:9" ht="12.75">
      <c r="A404" s="282" t="s">
        <v>2676</v>
      </c>
      <c r="B404" s="303"/>
      <c r="C404" s="303"/>
      <c r="D404" s="303"/>
      <c r="E404" s="303"/>
      <c r="F404" s="303"/>
      <c r="G404" s="303"/>
      <c r="H404" s="303"/>
      <c r="I404" s="304"/>
    </row>
    <row r="405" spans="1:9" ht="22.5">
      <c r="A405" s="15">
        <v>1</v>
      </c>
      <c r="B405" s="65" t="s">
        <v>2498</v>
      </c>
      <c r="C405" s="89">
        <v>60.291</v>
      </c>
      <c r="D405" s="30">
        <v>33.83</v>
      </c>
      <c r="E405" s="15" t="s">
        <v>2597</v>
      </c>
      <c r="F405" s="15"/>
      <c r="G405" s="15" t="s">
        <v>620</v>
      </c>
      <c r="H405" s="15" t="s">
        <v>2596</v>
      </c>
      <c r="I405" s="50" t="s">
        <v>1614</v>
      </c>
    </row>
    <row r="406" spans="1:9" s="119" customFormat="1" ht="22.5">
      <c r="A406" s="15">
        <v>2</v>
      </c>
      <c r="B406" s="15" t="s">
        <v>1041</v>
      </c>
      <c r="C406" s="30">
        <v>53.9</v>
      </c>
      <c r="D406" s="30">
        <f>C406</f>
        <v>53.9</v>
      </c>
      <c r="E406" s="15" t="s">
        <v>621</v>
      </c>
      <c r="F406" s="15"/>
      <c r="G406" s="15" t="s">
        <v>622</v>
      </c>
      <c r="H406" s="15" t="s">
        <v>2596</v>
      </c>
      <c r="I406" s="50" t="s">
        <v>1614</v>
      </c>
    </row>
    <row r="407" spans="1:9" ht="22.5">
      <c r="A407" s="177">
        <v>3</v>
      </c>
      <c r="B407" s="177" t="s">
        <v>2096</v>
      </c>
      <c r="C407" s="180">
        <v>40</v>
      </c>
      <c r="D407" s="180">
        <v>40</v>
      </c>
      <c r="E407" s="210">
        <v>43269</v>
      </c>
      <c r="F407" s="177"/>
      <c r="G407" s="177" t="s">
        <v>2098</v>
      </c>
      <c r="H407" s="177" t="s">
        <v>2596</v>
      </c>
      <c r="I407" s="177" t="s">
        <v>1614</v>
      </c>
    </row>
    <row r="408" spans="1:9" ht="12.75">
      <c r="A408" s="32"/>
      <c r="B408" s="32" t="s">
        <v>97</v>
      </c>
      <c r="C408" s="39">
        <f>SUM(C405:C407)</f>
        <v>154.191</v>
      </c>
      <c r="D408" s="39">
        <f>SUM(D405:D407)</f>
        <v>127.72999999999999</v>
      </c>
      <c r="E408" s="32"/>
      <c r="F408" s="32"/>
      <c r="G408" s="32"/>
      <c r="H408" s="32"/>
      <c r="I408" s="32"/>
    </row>
    <row r="409" spans="1:9" ht="12.75">
      <c r="A409" s="277" t="s">
        <v>1247</v>
      </c>
      <c r="B409" s="280"/>
      <c r="C409" s="280"/>
      <c r="D409" s="280"/>
      <c r="E409" s="280"/>
      <c r="F409" s="280"/>
      <c r="G409" s="280"/>
      <c r="H409" s="280"/>
      <c r="I409" s="281"/>
    </row>
    <row r="410" spans="1:9" ht="101.25">
      <c r="A410" s="15">
        <v>1</v>
      </c>
      <c r="B410" s="15" t="s">
        <v>1126</v>
      </c>
      <c r="C410" s="30">
        <v>630</v>
      </c>
      <c r="D410" s="30">
        <v>630</v>
      </c>
      <c r="E410" s="15" t="s">
        <v>1563</v>
      </c>
      <c r="F410" s="15" t="s">
        <v>2677</v>
      </c>
      <c r="G410" s="15" t="s">
        <v>2505</v>
      </c>
      <c r="H410" s="15" t="s">
        <v>2020</v>
      </c>
      <c r="I410" s="15" t="s">
        <v>1614</v>
      </c>
    </row>
    <row r="411" spans="1:9" ht="123.75">
      <c r="A411" s="15">
        <v>2</v>
      </c>
      <c r="B411" s="15" t="s">
        <v>2678</v>
      </c>
      <c r="C411" s="30">
        <v>1270</v>
      </c>
      <c r="D411" s="30">
        <v>243.416</v>
      </c>
      <c r="E411" s="16">
        <v>43861</v>
      </c>
      <c r="F411" s="15"/>
      <c r="G411" s="15" t="s">
        <v>1123</v>
      </c>
      <c r="H411" s="15" t="s">
        <v>2020</v>
      </c>
      <c r="I411" s="15" t="s">
        <v>1614</v>
      </c>
    </row>
    <row r="412" spans="1:9" s="119" customFormat="1" ht="22.5">
      <c r="A412" s="50">
        <v>3</v>
      </c>
      <c r="B412" s="50" t="s">
        <v>2067</v>
      </c>
      <c r="C412" s="51">
        <v>125.677</v>
      </c>
      <c r="D412" s="51">
        <v>125.677</v>
      </c>
      <c r="E412" s="50" t="s">
        <v>2068</v>
      </c>
      <c r="F412" s="50"/>
      <c r="G412" s="50" t="s">
        <v>623</v>
      </c>
      <c r="H412" s="50" t="s">
        <v>3072</v>
      </c>
      <c r="I412" s="50" t="s">
        <v>1614</v>
      </c>
    </row>
    <row r="413" spans="1:9" s="119" customFormat="1" ht="22.5">
      <c r="A413" s="138">
        <v>4</v>
      </c>
      <c r="B413" s="138" t="s">
        <v>2603</v>
      </c>
      <c r="C413" s="141">
        <v>41</v>
      </c>
      <c r="D413" s="141">
        <v>41</v>
      </c>
      <c r="E413" s="138" t="s">
        <v>2604</v>
      </c>
      <c r="F413" s="138"/>
      <c r="G413" s="138" t="s">
        <v>624</v>
      </c>
      <c r="H413" s="138" t="s">
        <v>3072</v>
      </c>
      <c r="I413" s="177" t="s">
        <v>1614</v>
      </c>
    </row>
    <row r="414" spans="1:9" s="119" customFormat="1" ht="55.5" customHeight="1">
      <c r="A414" s="138">
        <v>5</v>
      </c>
      <c r="B414" s="138" t="s">
        <v>1041</v>
      </c>
      <c r="C414" s="141">
        <v>69</v>
      </c>
      <c r="D414" s="141">
        <v>69</v>
      </c>
      <c r="E414" s="138" t="s">
        <v>2844</v>
      </c>
      <c r="F414" s="138"/>
      <c r="G414" s="138" t="s">
        <v>2316</v>
      </c>
      <c r="H414" s="138" t="s">
        <v>3072</v>
      </c>
      <c r="I414" s="177" t="s">
        <v>1614</v>
      </c>
    </row>
    <row r="415" spans="1:9" s="119" customFormat="1" ht="56.25">
      <c r="A415" s="138">
        <v>6</v>
      </c>
      <c r="B415" s="138" t="s">
        <v>3468</v>
      </c>
      <c r="C415" s="141">
        <v>58.81</v>
      </c>
      <c r="D415" s="141">
        <v>58.81</v>
      </c>
      <c r="E415" s="145">
        <v>44440</v>
      </c>
      <c r="F415" s="138"/>
      <c r="G415" s="138" t="s">
        <v>3469</v>
      </c>
      <c r="H415" s="138" t="s">
        <v>3072</v>
      </c>
      <c r="I415" s="177" t="s">
        <v>1614</v>
      </c>
    </row>
    <row r="416" spans="1:10" ht="45">
      <c r="A416" s="138">
        <v>7</v>
      </c>
      <c r="B416" s="138" t="s">
        <v>3862</v>
      </c>
      <c r="C416" s="141">
        <v>48.997</v>
      </c>
      <c r="D416" s="141"/>
      <c r="E416" s="145">
        <v>44937</v>
      </c>
      <c r="F416" s="138"/>
      <c r="G416" s="138" t="s">
        <v>3867</v>
      </c>
      <c r="H416" s="138" t="s">
        <v>3072</v>
      </c>
      <c r="I416" s="177" t="s">
        <v>1614</v>
      </c>
      <c r="J416" s="6"/>
    </row>
    <row r="417" spans="1:9" ht="12.75">
      <c r="A417" s="15"/>
      <c r="B417" s="15" t="s">
        <v>97</v>
      </c>
      <c r="C417" s="53">
        <v>1613.484</v>
      </c>
      <c r="D417" s="53">
        <f>SUM(D410:D415)-D410</f>
        <v>537.9029999999998</v>
      </c>
      <c r="E417" s="15"/>
      <c r="F417" s="15"/>
      <c r="G417" s="15" t="s">
        <v>3470</v>
      </c>
      <c r="H417" s="15"/>
      <c r="I417" s="50"/>
    </row>
    <row r="418" spans="1:9" s="119" customFormat="1" ht="12.75">
      <c r="A418" s="277" t="s">
        <v>2361</v>
      </c>
      <c r="B418" s="300"/>
      <c r="C418" s="300"/>
      <c r="D418" s="300"/>
      <c r="E418" s="300"/>
      <c r="F418" s="300"/>
      <c r="G418" s="300"/>
      <c r="H418" s="300"/>
      <c r="I418" s="301"/>
    </row>
    <row r="419" spans="1:9" ht="67.5">
      <c r="A419" s="138">
        <v>1</v>
      </c>
      <c r="B419" s="138" t="s">
        <v>3719</v>
      </c>
      <c r="C419" s="180">
        <v>218.85</v>
      </c>
      <c r="D419" s="220"/>
      <c r="E419" s="145">
        <v>44686</v>
      </c>
      <c r="F419" s="138"/>
      <c r="G419" s="138" t="s">
        <v>3721</v>
      </c>
      <c r="H419" s="138" t="s">
        <v>3720</v>
      </c>
      <c r="I419" s="177" t="s">
        <v>1614</v>
      </c>
    </row>
    <row r="420" spans="1:10" ht="12.75">
      <c r="A420" s="15"/>
      <c r="B420" s="15"/>
      <c r="C420" s="53">
        <v>218.85</v>
      </c>
      <c r="D420" s="53"/>
      <c r="E420" s="15"/>
      <c r="F420" s="15"/>
      <c r="G420" s="15"/>
      <c r="H420" s="15"/>
      <c r="I420" s="50"/>
      <c r="J420" s="5"/>
    </row>
    <row r="421" spans="1:9" ht="12.75">
      <c r="A421" s="282" t="s">
        <v>806</v>
      </c>
      <c r="B421" s="283"/>
      <c r="C421" s="283"/>
      <c r="D421" s="283"/>
      <c r="E421" s="283"/>
      <c r="F421" s="283"/>
      <c r="G421" s="283"/>
      <c r="H421" s="283"/>
      <c r="I421" s="284"/>
    </row>
    <row r="422" spans="1:9" ht="22.5">
      <c r="A422" s="15">
        <v>1</v>
      </c>
      <c r="B422" s="66" t="s">
        <v>2605</v>
      </c>
      <c r="C422" s="90">
        <v>102.737</v>
      </c>
      <c r="D422" s="90">
        <v>38.098</v>
      </c>
      <c r="E422" s="16">
        <v>42348</v>
      </c>
      <c r="F422" s="15"/>
      <c r="G422" s="15" t="s">
        <v>630</v>
      </c>
      <c r="H422" s="15" t="s">
        <v>806</v>
      </c>
      <c r="I422" s="50" t="s">
        <v>1614</v>
      </c>
    </row>
    <row r="423" spans="1:9" ht="22.5">
      <c r="A423" s="55">
        <v>2</v>
      </c>
      <c r="B423" s="66" t="s">
        <v>62</v>
      </c>
      <c r="C423" s="90">
        <v>112.067</v>
      </c>
      <c r="D423" s="90">
        <v>112.067</v>
      </c>
      <c r="E423" s="55" t="s">
        <v>63</v>
      </c>
      <c r="F423" s="55"/>
      <c r="G423" s="15" t="s">
        <v>630</v>
      </c>
      <c r="H423" s="15" t="s">
        <v>806</v>
      </c>
      <c r="I423" s="50" t="s">
        <v>1614</v>
      </c>
    </row>
    <row r="424" spans="1:9" ht="22.5">
      <c r="A424" s="55">
        <v>3</v>
      </c>
      <c r="B424" s="66" t="s">
        <v>1093</v>
      </c>
      <c r="C424" s="90">
        <v>44.629</v>
      </c>
      <c r="D424" s="90">
        <v>44.629</v>
      </c>
      <c r="E424" s="55" t="s">
        <v>63</v>
      </c>
      <c r="F424" s="55"/>
      <c r="G424" s="15" t="s">
        <v>630</v>
      </c>
      <c r="H424" s="15" t="s">
        <v>806</v>
      </c>
      <c r="I424" s="50" t="s">
        <v>1614</v>
      </c>
    </row>
    <row r="425" spans="1:9" ht="22.5">
      <c r="A425" s="55">
        <v>4</v>
      </c>
      <c r="B425" s="66" t="s">
        <v>1093</v>
      </c>
      <c r="C425" s="90">
        <v>44.629</v>
      </c>
      <c r="D425" s="90">
        <v>44.629</v>
      </c>
      <c r="E425" s="55" t="s">
        <v>63</v>
      </c>
      <c r="F425" s="55"/>
      <c r="G425" s="15" t="s">
        <v>630</v>
      </c>
      <c r="H425" s="15" t="s">
        <v>806</v>
      </c>
      <c r="I425" s="50" t="s">
        <v>1614</v>
      </c>
    </row>
    <row r="426" spans="1:9" ht="22.5">
      <c r="A426" s="55">
        <v>5</v>
      </c>
      <c r="B426" s="66" t="s">
        <v>2236</v>
      </c>
      <c r="C426" s="90">
        <v>160.244</v>
      </c>
      <c r="D426" s="90">
        <v>160.244</v>
      </c>
      <c r="E426" s="55" t="s">
        <v>63</v>
      </c>
      <c r="F426" s="55"/>
      <c r="G426" s="15" t="s">
        <v>630</v>
      </c>
      <c r="H426" s="15" t="s">
        <v>806</v>
      </c>
      <c r="I426" s="50" t="s">
        <v>1614</v>
      </c>
    </row>
    <row r="427" spans="1:9" ht="22.5">
      <c r="A427" s="15">
        <v>6</v>
      </c>
      <c r="B427" s="66" t="s">
        <v>2236</v>
      </c>
      <c r="C427" s="90">
        <v>160.244</v>
      </c>
      <c r="D427" s="90">
        <v>160.244</v>
      </c>
      <c r="E427" s="15" t="s">
        <v>63</v>
      </c>
      <c r="F427" s="15"/>
      <c r="G427" s="15" t="s">
        <v>630</v>
      </c>
      <c r="H427" s="15" t="s">
        <v>806</v>
      </c>
      <c r="I427" s="50" t="s">
        <v>1614</v>
      </c>
    </row>
    <row r="428" spans="1:9" ht="22.5">
      <c r="A428" s="15">
        <v>7</v>
      </c>
      <c r="B428" s="66" t="s">
        <v>2237</v>
      </c>
      <c r="C428" s="90">
        <v>107.185</v>
      </c>
      <c r="D428" s="90">
        <v>107.185</v>
      </c>
      <c r="E428" s="16" t="s">
        <v>63</v>
      </c>
      <c r="F428" s="15"/>
      <c r="G428" s="15" t="s">
        <v>630</v>
      </c>
      <c r="H428" s="15" t="s">
        <v>806</v>
      </c>
      <c r="I428" s="50" t="s">
        <v>1614</v>
      </c>
    </row>
    <row r="429" spans="1:9" ht="22.5">
      <c r="A429" s="15">
        <v>8</v>
      </c>
      <c r="B429" s="66" t="s">
        <v>2051</v>
      </c>
      <c r="C429" s="90">
        <v>79.188</v>
      </c>
      <c r="D429" s="90">
        <v>79.188</v>
      </c>
      <c r="E429" s="15" t="s">
        <v>63</v>
      </c>
      <c r="F429" s="15"/>
      <c r="G429" s="15" t="s">
        <v>630</v>
      </c>
      <c r="H429" s="15" t="s">
        <v>806</v>
      </c>
      <c r="I429" s="50" t="s">
        <v>1614</v>
      </c>
    </row>
    <row r="430" spans="1:9" ht="22.5">
      <c r="A430" s="55">
        <v>9</v>
      </c>
      <c r="B430" s="66" t="s">
        <v>2348</v>
      </c>
      <c r="C430" s="90">
        <v>67.215</v>
      </c>
      <c r="D430" s="90">
        <v>61.613</v>
      </c>
      <c r="E430" s="15" t="s">
        <v>63</v>
      </c>
      <c r="F430" s="55"/>
      <c r="G430" s="15" t="s">
        <v>630</v>
      </c>
      <c r="H430" s="15" t="s">
        <v>806</v>
      </c>
      <c r="I430" s="50" t="s">
        <v>1614</v>
      </c>
    </row>
    <row r="431" spans="1:9" ht="22.5">
      <c r="A431" s="55">
        <v>10</v>
      </c>
      <c r="B431" s="66" t="s">
        <v>2349</v>
      </c>
      <c r="C431" s="90">
        <v>48.568</v>
      </c>
      <c r="D431" s="90">
        <v>48.568</v>
      </c>
      <c r="E431" s="15" t="s">
        <v>63</v>
      </c>
      <c r="F431" s="55"/>
      <c r="G431" s="15" t="s">
        <v>630</v>
      </c>
      <c r="H431" s="15" t="s">
        <v>806</v>
      </c>
      <c r="I431" s="50" t="s">
        <v>1614</v>
      </c>
    </row>
    <row r="432" spans="1:9" ht="22.5">
      <c r="A432" s="55">
        <v>11</v>
      </c>
      <c r="B432" s="66" t="s">
        <v>2349</v>
      </c>
      <c r="C432" s="90">
        <v>48.568</v>
      </c>
      <c r="D432" s="90">
        <v>48.568</v>
      </c>
      <c r="E432" s="15" t="s">
        <v>63</v>
      </c>
      <c r="F432" s="55"/>
      <c r="G432" s="15" t="s">
        <v>630</v>
      </c>
      <c r="H432" s="15" t="s">
        <v>806</v>
      </c>
      <c r="I432" s="50" t="s">
        <v>1614</v>
      </c>
    </row>
    <row r="433" spans="1:9" ht="22.5">
      <c r="A433" s="55">
        <v>12</v>
      </c>
      <c r="B433" s="66" t="s">
        <v>2350</v>
      </c>
      <c r="C433" s="90">
        <v>48.568</v>
      </c>
      <c r="D433" s="90">
        <v>48.568</v>
      </c>
      <c r="E433" s="15" t="s">
        <v>63</v>
      </c>
      <c r="F433" s="55"/>
      <c r="G433" s="15" t="s">
        <v>630</v>
      </c>
      <c r="H433" s="15" t="s">
        <v>806</v>
      </c>
      <c r="I433" s="50" t="s">
        <v>1614</v>
      </c>
    </row>
    <row r="434" spans="1:9" ht="22.5">
      <c r="A434" s="55">
        <v>13</v>
      </c>
      <c r="B434" s="66" t="s">
        <v>2238</v>
      </c>
      <c r="C434" s="90">
        <v>59.369</v>
      </c>
      <c r="D434" s="90">
        <v>17.481</v>
      </c>
      <c r="E434" s="15" t="s">
        <v>63</v>
      </c>
      <c r="F434" s="55"/>
      <c r="G434" s="15" t="s">
        <v>630</v>
      </c>
      <c r="H434" s="15" t="s">
        <v>806</v>
      </c>
      <c r="I434" s="50" t="s">
        <v>1614</v>
      </c>
    </row>
    <row r="435" spans="1:9" ht="22.5">
      <c r="A435" s="55">
        <v>14</v>
      </c>
      <c r="B435" s="66" t="s">
        <v>2238</v>
      </c>
      <c r="C435" s="90">
        <v>59.369</v>
      </c>
      <c r="D435" s="90">
        <v>11.874</v>
      </c>
      <c r="E435" s="15" t="s">
        <v>63</v>
      </c>
      <c r="F435" s="55"/>
      <c r="G435" s="15" t="s">
        <v>630</v>
      </c>
      <c r="H435" s="15" t="s">
        <v>806</v>
      </c>
      <c r="I435" s="50" t="s">
        <v>1614</v>
      </c>
    </row>
    <row r="436" spans="1:9" ht="22.5">
      <c r="A436" s="55">
        <v>15</v>
      </c>
      <c r="B436" s="66" t="s">
        <v>2239</v>
      </c>
      <c r="C436" s="90">
        <v>64.757</v>
      </c>
      <c r="D436" s="90">
        <v>16.009</v>
      </c>
      <c r="E436" s="15" t="s">
        <v>63</v>
      </c>
      <c r="F436" s="55"/>
      <c r="G436" s="15" t="s">
        <v>630</v>
      </c>
      <c r="H436" s="15" t="s">
        <v>806</v>
      </c>
      <c r="I436" s="50" t="s">
        <v>1614</v>
      </c>
    </row>
    <row r="437" spans="1:9" ht="22.5">
      <c r="A437" s="15">
        <v>16</v>
      </c>
      <c r="B437" s="67" t="s">
        <v>1613</v>
      </c>
      <c r="C437" s="91">
        <v>41.5</v>
      </c>
      <c r="D437" s="30">
        <v>41.5</v>
      </c>
      <c r="E437" s="68" t="s">
        <v>2679</v>
      </c>
      <c r="F437" s="15"/>
      <c r="G437" s="15" t="s">
        <v>2680</v>
      </c>
      <c r="H437" s="15" t="s">
        <v>806</v>
      </c>
      <c r="I437" s="15" t="s">
        <v>1614</v>
      </c>
    </row>
    <row r="438" spans="1:10" ht="22.5">
      <c r="A438" s="15">
        <v>17</v>
      </c>
      <c r="B438" s="67" t="s">
        <v>2231</v>
      </c>
      <c r="C438" s="91">
        <v>135.2</v>
      </c>
      <c r="D438" s="30">
        <v>135.2</v>
      </c>
      <c r="E438" s="68" t="s">
        <v>2679</v>
      </c>
      <c r="F438" s="15"/>
      <c r="G438" s="15" t="s">
        <v>2680</v>
      </c>
      <c r="H438" s="15" t="s">
        <v>806</v>
      </c>
      <c r="I438" s="15" t="s">
        <v>1614</v>
      </c>
      <c r="J438" s="6"/>
    </row>
    <row r="439" spans="1:10" ht="22.5">
      <c r="A439" s="15">
        <v>18</v>
      </c>
      <c r="B439" s="67" t="s">
        <v>2227</v>
      </c>
      <c r="C439" s="91">
        <v>43.742</v>
      </c>
      <c r="D439" s="30">
        <v>43.742</v>
      </c>
      <c r="E439" s="69" t="s">
        <v>2679</v>
      </c>
      <c r="F439" s="15"/>
      <c r="G439" s="15" t="s">
        <v>2680</v>
      </c>
      <c r="H439" s="15" t="s">
        <v>806</v>
      </c>
      <c r="I439" s="15" t="s">
        <v>1614</v>
      </c>
      <c r="J439" s="6"/>
    </row>
    <row r="440" spans="1:10" ht="22.5">
      <c r="A440" s="15">
        <v>19</v>
      </c>
      <c r="B440" s="67" t="s">
        <v>2232</v>
      </c>
      <c r="C440" s="91">
        <v>97.612</v>
      </c>
      <c r="D440" s="30">
        <v>97.612</v>
      </c>
      <c r="E440" s="68" t="s">
        <v>2679</v>
      </c>
      <c r="F440" s="15"/>
      <c r="G440" s="15" t="s">
        <v>2680</v>
      </c>
      <c r="H440" s="15" t="s">
        <v>806</v>
      </c>
      <c r="I440" s="15" t="s">
        <v>1614</v>
      </c>
      <c r="J440" s="6"/>
    </row>
    <row r="441" spans="1:10" ht="22.5">
      <c r="A441" s="15">
        <v>20</v>
      </c>
      <c r="B441" s="67" t="s">
        <v>92</v>
      </c>
      <c r="C441" s="91">
        <v>60</v>
      </c>
      <c r="D441" s="30">
        <v>60</v>
      </c>
      <c r="E441" s="68" t="s">
        <v>2679</v>
      </c>
      <c r="F441" s="15"/>
      <c r="G441" s="15" t="s">
        <v>2680</v>
      </c>
      <c r="H441" s="15" t="s">
        <v>806</v>
      </c>
      <c r="I441" s="15" t="s">
        <v>1614</v>
      </c>
      <c r="J441" s="6"/>
    </row>
    <row r="442" spans="1:10" ht="22.5">
      <c r="A442" s="15">
        <v>21</v>
      </c>
      <c r="B442" s="67" t="s">
        <v>93</v>
      </c>
      <c r="C442" s="91">
        <v>59.346</v>
      </c>
      <c r="D442" s="30">
        <v>59.346</v>
      </c>
      <c r="E442" s="68" t="s">
        <v>2679</v>
      </c>
      <c r="F442" s="15"/>
      <c r="G442" s="15" t="s">
        <v>2680</v>
      </c>
      <c r="H442" s="15" t="s">
        <v>806</v>
      </c>
      <c r="I442" s="15" t="s">
        <v>1614</v>
      </c>
      <c r="J442" s="6"/>
    </row>
    <row r="443" spans="1:10" ht="22.5">
      <c r="A443" s="15">
        <v>22</v>
      </c>
      <c r="B443" s="67" t="s">
        <v>2233</v>
      </c>
      <c r="C443" s="91">
        <v>44.48</v>
      </c>
      <c r="D443" s="30">
        <v>44.48</v>
      </c>
      <c r="E443" s="68" t="s">
        <v>2679</v>
      </c>
      <c r="F443" s="15"/>
      <c r="G443" s="15" t="s">
        <v>2680</v>
      </c>
      <c r="H443" s="15" t="s">
        <v>806</v>
      </c>
      <c r="I443" s="15" t="s">
        <v>1614</v>
      </c>
      <c r="J443" s="6"/>
    </row>
    <row r="444" spans="1:10" ht="22.5">
      <c r="A444" s="15">
        <v>23</v>
      </c>
      <c r="B444" s="67" t="s">
        <v>2234</v>
      </c>
      <c r="C444" s="91">
        <v>73.06</v>
      </c>
      <c r="D444" s="30">
        <v>73.06</v>
      </c>
      <c r="E444" s="68" t="s">
        <v>2679</v>
      </c>
      <c r="F444" s="15"/>
      <c r="G444" s="15" t="s">
        <v>2680</v>
      </c>
      <c r="H444" s="15" t="s">
        <v>806</v>
      </c>
      <c r="I444" s="15" t="s">
        <v>1614</v>
      </c>
      <c r="J444" s="6"/>
    </row>
    <row r="445" spans="1:10" ht="22.5">
      <c r="A445" s="15">
        <v>24</v>
      </c>
      <c r="B445" s="67" t="s">
        <v>2235</v>
      </c>
      <c r="C445" s="91">
        <v>42.437</v>
      </c>
      <c r="D445" s="30">
        <v>42.437</v>
      </c>
      <c r="E445" s="68" t="s">
        <v>2679</v>
      </c>
      <c r="F445" s="15"/>
      <c r="G445" s="15" t="s">
        <v>2680</v>
      </c>
      <c r="H445" s="15" t="s">
        <v>806</v>
      </c>
      <c r="I445" s="15" t="s">
        <v>1614</v>
      </c>
      <c r="J445" s="6"/>
    </row>
    <row r="446" spans="1:10" ht="22.5">
      <c r="A446" s="15">
        <v>25</v>
      </c>
      <c r="B446" s="70" t="s">
        <v>625</v>
      </c>
      <c r="C446" s="92">
        <v>41.1</v>
      </c>
      <c r="D446" s="30">
        <v>41</v>
      </c>
      <c r="E446" s="69" t="s">
        <v>2679</v>
      </c>
      <c r="F446" s="15"/>
      <c r="G446" s="15" t="s">
        <v>2680</v>
      </c>
      <c r="H446" s="15" t="s">
        <v>806</v>
      </c>
      <c r="I446" s="15" t="s">
        <v>1614</v>
      </c>
      <c r="J446" s="15"/>
    </row>
    <row r="447" spans="1:10" ht="33.75">
      <c r="A447" s="15">
        <v>26</v>
      </c>
      <c r="B447" s="70" t="s">
        <v>626</v>
      </c>
      <c r="C447" s="92">
        <v>40</v>
      </c>
      <c r="D447" s="30">
        <v>40</v>
      </c>
      <c r="E447" s="69" t="s">
        <v>2679</v>
      </c>
      <c r="F447" s="15"/>
      <c r="G447" s="15" t="s">
        <v>2680</v>
      </c>
      <c r="H447" s="15" t="s">
        <v>806</v>
      </c>
      <c r="I447" s="15" t="s">
        <v>1614</v>
      </c>
      <c r="J447" s="6"/>
    </row>
    <row r="448" spans="1:10" ht="33.75">
      <c r="A448" s="15">
        <v>27</v>
      </c>
      <c r="B448" s="70" t="s">
        <v>627</v>
      </c>
      <c r="C448" s="92">
        <v>43</v>
      </c>
      <c r="D448" s="30">
        <v>43</v>
      </c>
      <c r="E448" s="69" t="s">
        <v>2679</v>
      </c>
      <c r="F448" s="15"/>
      <c r="G448" s="15" t="s">
        <v>2680</v>
      </c>
      <c r="H448" s="15" t="s">
        <v>806</v>
      </c>
      <c r="I448" s="15" t="s">
        <v>1614</v>
      </c>
      <c r="J448" s="6"/>
    </row>
    <row r="449" spans="1:10" ht="22.5">
      <c r="A449" s="15">
        <v>28</v>
      </c>
      <c r="B449" s="70" t="s">
        <v>628</v>
      </c>
      <c r="C449" s="92">
        <v>40.917</v>
      </c>
      <c r="D449" s="30">
        <v>40.917</v>
      </c>
      <c r="E449" s="68" t="s">
        <v>2679</v>
      </c>
      <c r="F449" s="15"/>
      <c r="G449" s="15" t="s">
        <v>2680</v>
      </c>
      <c r="H449" s="15" t="s">
        <v>806</v>
      </c>
      <c r="I449" s="15" t="s">
        <v>1614</v>
      </c>
      <c r="J449" s="6"/>
    </row>
    <row r="450" spans="1:10" ht="22.5">
      <c r="A450" s="15">
        <v>29</v>
      </c>
      <c r="B450" s="66" t="s">
        <v>1201</v>
      </c>
      <c r="C450" s="90">
        <v>41.565</v>
      </c>
      <c r="D450" s="90">
        <v>41.565</v>
      </c>
      <c r="E450" s="16" t="s">
        <v>2679</v>
      </c>
      <c r="F450" s="93"/>
      <c r="G450" s="15" t="s">
        <v>2680</v>
      </c>
      <c r="H450" s="15" t="s">
        <v>806</v>
      </c>
      <c r="I450" s="15" t="s">
        <v>1614</v>
      </c>
      <c r="J450" s="6"/>
    </row>
    <row r="451" spans="1:9" ht="12.75">
      <c r="A451" s="32"/>
      <c r="B451" s="71" t="s">
        <v>97</v>
      </c>
      <c r="C451" s="94">
        <f>SUM(C422:C450)</f>
        <v>2011.2959999999998</v>
      </c>
      <c r="D451" s="94">
        <f>SUM(D422:D450)</f>
        <v>1802.8239999999998</v>
      </c>
      <c r="E451" s="32"/>
      <c r="F451" s="32"/>
      <c r="G451" s="32"/>
      <c r="H451" s="32"/>
      <c r="I451" s="32"/>
    </row>
    <row r="452" spans="1:9" ht="12.75">
      <c r="A452" s="285" t="s">
        <v>3413</v>
      </c>
      <c r="B452" s="286"/>
      <c r="C452" s="286"/>
      <c r="D452" s="286"/>
      <c r="E452" s="286"/>
      <c r="F452" s="286"/>
      <c r="G452" s="286"/>
      <c r="H452" s="286"/>
      <c r="I452" s="287"/>
    </row>
    <row r="453" spans="1:12" ht="33.75">
      <c r="A453" s="15">
        <v>1</v>
      </c>
      <c r="B453" s="15" t="s">
        <v>640</v>
      </c>
      <c r="C453" s="30">
        <v>1516.22</v>
      </c>
      <c r="D453" s="30">
        <v>1046.913</v>
      </c>
      <c r="E453" s="15" t="s">
        <v>1200</v>
      </c>
      <c r="F453" s="15"/>
      <c r="G453" s="15" t="s">
        <v>641</v>
      </c>
      <c r="H453" s="15" t="s">
        <v>544</v>
      </c>
      <c r="I453" s="50" t="s">
        <v>1614</v>
      </c>
      <c r="K453" s="15"/>
      <c r="L453" s="15"/>
    </row>
    <row r="454" spans="1:9" ht="33.75">
      <c r="A454" s="15">
        <v>2</v>
      </c>
      <c r="B454" s="15" t="s">
        <v>2681</v>
      </c>
      <c r="C454" s="30">
        <v>376</v>
      </c>
      <c r="D454" s="30">
        <v>40.733</v>
      </c>
      <c r="E454" s="16">
        <v>44158</v>
      </c>
      <c r="F454" s="15"/>
      <c r="G454" s="15" t="s">
        <v>2682</v>
      </c>
      <c r="H454" s="15" t="s">
        <v>544</v>
      </c>
      <c r="I454" s="15" t="s">
        <v>1614</v>
      </c>
    </row>
    <row r="455" spans="1:9" ht="22.5">
      <c r="A455" s="15">
        <v>3</v>
      </c>
      <c r="B455" s="72" t="s">
        <v>2402</v>
      </c>
      <c r="C455" s="95">
        <v>47.65</v>
      </c>
      <c r="D455" s="30">
        <v>34.943</v>
      </c>
      <c r="E455" s="15" t="s">
        <v>2403</v>
      </c>
      <c r="F455" s="15"/>
      <c r="G455" s="15" t="s">
        <v>1671</v>
      </c>
      <c r="H455" s="15" t="s">
        <v>2401</v>
      </c>
      <c r="I455" s="50" t="s">
        <v>1614</v>
      </c>
    </row>
    <row r="456" spans="1:9" ht="22.5">
      <c r="A456" s="15">
        <v>4</v>
      </c>
      <c r="B456" s="72" t="s">
        <v>2404</v>
      </c>
      <c r="C456" s="95">
        <v>47.65</v>
      </c>
      <c r="D456" s="30">
        <v>34.943</v>
      </c>
      <c r="E456" s="15" t="s">
        <v>2403</v>
      </c>
      <c r="F456" s="15"/>
      <c r="G456" s="15" t="s">
        <v>1671</v>
      </c>
      <c r="H456" s="15" t="s">
        <v>2401</v>
      </c>
      <c r="I456" s="50" t="s">
        <v>1614</v>
      </c>
    </row>
    <row r="457" spans="1:9" ht="22.5">
      <c r="A457" s="55">
        <v>5</v>
      </c>
      <c r="B457" s="72" t="s">
        <v>1447</v>
      </c>
      <c r="C457" s="95">
        <v>82</v>
      </c>
      <c r="D457" s="31">
        <v>82</v>
      </c>
      <c r="E457" s="55" t="s">
        <v>1448</v>
      </c>
      <c r="F457" s="55"/>
      <c r="G457" s="55" t="s">
        <v>1013</v>
      </c>
      <c r="H457" s="15" t="s">
        <v>2401</v>
      </c>
      <c r="I457" s="50" t="s">
        <v>1614</v>
      </c>
    </row>
    <row r="458" spans="1:9" ht="22.5">
      <c r="A458" s="55">
        <v>6</v>
      </c>
      <c r="B458" s="73" t="s">
        <v>1248</v>
      </c>
      <c r="C458" s="96">
        <v>44</v>
      </c>
      <c r="D458" s="31">
        <v>44</v>
      </c>
      <c r="E458" s="55" t="s">
        <v>1249</v>
      </c>
      <c r="F458" s="55"/>
      <c r="G458" s="55" t="s">
        <v>1250</v>
      </c>
      <c r="H458" s="15" t="s">
        <v>2401</v>
      </c>
      <c r="I458" s="15" t="s">
        <v>1614</v>
      </c>
    </row>
    <row r="459" spans="1:9" ht="22.5">
      <c r="A459" s="55">
        <v>7</v>
      </c>
      <c r="B459" s="73" t="s">
        <v>1251</v>
      </c>
      <c r="C459" s="96">
        <v>70</v>
      </c>
      <c r="D459" s="31">
        <v>70</v>
      </c>
      <c r="E459" s="55" t="s">
        <v>1252</v>
      </c>
      <c r="F459" s="55"/>
      <c r="G459" s="55" t="s">
        <v>1253</v>
      </c>
      <c r="H459" s="15" t="s">
        <v>2401</v>
      </c>
      <c r="I459" s="15" t="s">
        <v>1614</v>
      </c>
    </row>
    <row r="460" spans="1:9" ht="22.5">
      <c r="A460" s="55">
        <v>8</v>
      </c>
      <c r="B460" s="73" t="s">
        <v>1254</v>
      </c>
      <c r="C460" s="96">
        <v>74.4</v>
      </c>
      <c r="D460" s="31">
        <v>74.4</v>
      </c>
      <c r="E460" s="55" t="s">
        <v>1252</v>
      </c>
      <c r="F460" s="55"/>
      <c r="G460" s="55" t="s">
        <v>1255</v>
      </c>
      <c r="H460" s="15" t="s">
        <v>2401</v>
      </c>
      <c r="I460" s="15" t="s">
        <v>1614</v>
      </c>
    </row>
    <row r="461" spans="1:9" ht="22.5">
      <c r="A461" s="55">
        <v>9</v>
      </c>
      <c r="B461" s="73" t="s">
        <v>1256</v>
      </c>
      <c r="C461" s="96">
        <v>43.5</v>
      </c>
      <c r="D461" s="31">
        <v>43.5</v>
      </c>
      <c r="E461" s="55" t="s">
        <v>1257</v>
      </c>
      <c r="F461" s="55"/>
      <c r="G461" s="55" t="s">
        <v>1258</v>
      </c>
      <c r="H461" s="15" t="s">
        <v>2401</v>
      </c>
      <c r="I461" s="15" t="s">
        <v>1614</v>
      </c>
    </row>
    <row r="462" spans="1:9" ht="67.5">
      <c r="A462" s="55">
        <v>10</v>
      </c>
      <c r="B462" s="73" t="s">
        <v>1627</v>
      </c>
      <c r="C462" s="96">
        <v>91.85</v>
      </c>
      <c r="D462" s="31">
        <v>91.85</v>
      </c>
      <c r="E462" s="55" t="s">
        <v>1628</v>
      </c>
      <c r="F462" s="55"/>
      <c r="G462" s="55" t="s">
        <v>1124</v>
      </c>
      <c r="H462" s="15" t="s">
        <v>2401</v>
      </c>
      <c r="I462" s="15" t="s">
        <v>1614</v>
      </c>
    </row>
    <row r="463" spans="1:9" ht="67.5">
      <c r="A463" s="55">
        <v>11</v>
      </c>
      <c r="B463" s="73" t="s">
        <v>1629</v>
      </c>
      <c r="C463" s="96">
        <v>108.95</v>
      </c>
      <c r="D463" s="31">
        <v>18.158</v>
      </c>
      <c r="E463" s="55" t="s">
        <v>1628</v>
      </c>
      <c r="F463" s="55"/>
      <c r="G463" s="55" t="s">
        <v>1124</v>
      </c>
      <c r="H463" s="15" t="s">
        <v>2401</v>
      </c>
      <c r="I463" s="15" t="s">
        <v>1614</v>
      </c>
    </row>
    <row r="464" spans="1:9" ht="67.5">
      <c r="A464" s="55">
        <v>12</v>
      </c>
      <c r="B464" s="73" t="s">
        <v>1630</v>
      </c>
      <c r="C464" s="96">
        <v>108.95</v>
      </c>
      <c r="D464" s="31">
        <v>18.158</v>
      </c>
      <c r="E464" s="55" t="s">
        <v>1628</v>
      </c>
      <c r="F464" s="55"/>
      <c r="G464" s="55" t="s">
        <v>1124</v>
      </c>
      <c r="H464" s="15" t="s">
        <v>2401</v>
      </c>
      <c r="I464" s="15" t="s">
        <v>1614</v>
      </c>
    </row>
    <row r="465" spans="1:9" ht="67.5">
      <c r="A465" s="55">
        <v>13</v>
      </c>
      <c r="B465" s="73" t="s">
        <v>1259</v>
      </c>
      <c r="C465" s="96">
        <v>119.85</v>
      </c>
      <c r="D465" s="31">
        <v>19.975</v>
      </c>
      <c r="E465" s="55" t="s">
        <v>1628</v>
      </c>
      <c r="F465" s="55"/>
      <c r="G465" s="55" t="s">
        <v>1124</v>
      </c>
      <c r="H465" s="15" t="s">
        <v>2401</v>
      </c>
      <c r="I465" s="15" t="s">
        <v>1614</v>
      </c>
    </row>
    <row r="466" spans="1:9" ht="67.5">
      <c r="A466" s="55">
        <v>14</v>
      </c>
      <c r="B466" s="73" t="s">
        <v>1259</v>
      </c>
      <c r="C466" s="96">
        <v>119.85</v>
      </c>
      <c r="D466" s="31">
        <v>19.975</v>
      </c>
      <c r="E466" s="55" t="s">
        <v>1628</v>
      </c>
      <c r="F466" s="55"/>
      <c r="G466" s="55" t="s">
        <v>1124</v>
      </c>
      <c r="H466" s="15"/>
      <c r="I466" s="15" t="s">
        <v>1614</v>
      </c>
    </row>
    <row r="467" spans="1:9" ht="67.5">
      <c r="A467" s="55">
        <v>15</v>
      </c>
      <c r="B467" s="73" t="s">
        <v>1631</v>
      </c>
      <c r="C467" s="96">
        <v>59.6</v>
      </c>
      <c r="D467" s="31" t="s">
        <v>1648</v>
      </c>
      <c r="E467" s="55" t="s">
        <v>1628</v>
      </c>
      <c r="F467" s="55"/>
      <c r="G467" s="55" t="s">
        <v>1124</v>
      </c>
      <c r="H467" s="15" t="s">
        <v>2401</v>
      </c>
      <c r="I467" s="15" t="s">
        <v>1614</v>
      </c>
    </row>
    <row r="468" spans="1:9" ht="67.5">
      <c r="A468" s="55">
        <v>16</v>
      </c>
      <c r="B468" s="73" t="s">
        <v>1632</v>
      </c>
      <c r="C468" s="96">
        <v>54.67</v>
      </c>
      <c r="D468" s="31">
        <v>54.67</v>
      </c>
      <c r="E468" s="55" t="s">
        <v>1628</v>
      </c>
      <c r="F468" s="55"/>
      <c r="G468" s="55" t="s">
        <v>1124</v>
      </c>
      <c r="H468" s="15" t="s">
        <v>2401</v>
      </c>
      <c r="I468" s="15" t="s">
        <v>1614</v>
      </c>
    </row>
    <row r="469" spans="1:9" ht="67.5">
      <c r="A469" s="55">
        <v>17</v>
      </c>
      <c r="B469" s="73" t="s">
        <v>1633</v>
      </c>
      <c r="C469" s="96">
        <v>55.8</v>
      </c>
      <c r="D469" s="31">
        <v>55.8</v>
      </c>
      <c r="E469" s="55" t="s">
        <v>1628</v>
      </c>
      <c r="F469" s="55"/>
      <c r="G469" s="55" t="s">
        <v>1124</v>
      </c>
      <c r="H469" s="15" t="s">
        <v>2401</v>
      </c>
      <c r="I469" s="15" t="s">
        <v>1614</v>
      </c>
    </row>
    <row r="470" spans="1:9" ht="67.5">
      <c r="A470" s="55">
        <v>18</v>
      </c>
      <c r="B470" s="73" t="s">
        <v>1260</v>
      </c>
      <c r="C470" s="96">
        <v>45.795</v>
      </c>
      <c r="D470" s="31">
        <v>45.795</v>
      </c>
      <c r="E470" s="55" t="s">
        <v>1628</v>
      </c>
      <c r="F470" s="55"/>
      <c r="G470" s="55" t="s">
        <v>1124</v>
      </c>
      <c r="H470" s="15" t="s">
        <v>2401</v>
      </c>
      <c r="I470" s="15" t="s">
        <v>1614</v>
      </c>
    </row>
    <row r="471" spans="1:10" ht="67.5">
      <c r="A471" s="55">
        <v>19</v>
      </c>
      <c r="B471" s="73" t="s">
        <v>1260</v>
      </c>
      <c r="C471" s="96">
        <v>45.795</v>
      </c>
      <c r="D471" s="31">
        <v>45.795</v>
      </c>
      <c r="E471" s="55" t="s">
        <v>1628</v>
      </c>
      <c r="F471" s="55"/>
      <c r="G471" s="55" t="s">
        <v>1124</v>
      </c>
      <c r="H471" s="15" t="s">
        <v>2401</v>
      </c>
      <c r="I471" s="15" t="s">
        <v>1614</v>
      </c>
      <c r="J471" s="6"/>
    </row>
    <row r="472" spans="1:9" ht="67.5">
      <c r="A472" s="55">
        <v>20</v>
      </c>
      <c r="B472" s="73" t="s">
        <v>1634</v>
      </c>
      <c r="C472" s="96">
        <v>52.86</v>
      </c>
      <c r="D472" s="31">
        <v>52.86</v>
      </c>
      <c r="E472" s="55" t="s">
        <v>1628</v>
      </c>
      <c r="F472" s="55"/>
      <c r="G472" s="55" t="s">
        <v>1124</v>
      </c>
      <c r="H472" s="15" t="s">
        <v>2401</v>
      </c>
      <c r="I472" s="15" t="s">
        <v>1614</v>
      </c>
    </row>
    <row r="473" spans="1:9" ht="67.5">
      <c r="A473" s="55">
        <v>21</v>
      </c>
      <c r="B473" s="73" t="s">
        <v>1450</v>
      </c>
      <c r="C473" s="96">
        <v>66</v>
      </c>
      <c r="D473" s="31">
        <v>66</v>
      </c>
      <c r="E473" s="55" t="s">
        <v>1628</v>
      </c>
      <c r="F473" s="55"/>
      <c r="G473" s="55" t="s">
        <v>1124</v>
      </c>
      <c r="H473" s="15" t="s">
        <v>2401</v>
      </c>
      <c r="I473" s="15" t="s">
        <v>1614</v>
      </c>
    </row>
    <row r="474" spans="1:9" ht="67.5">
      <c r="A474" s="55">
        <v>22</v>
      </c>
      <c r="B474" s="73" t="s">
        <v>1450</v>
      </c>
      <c r="C474" s="96">
        <v>66</v>
      </c>
      <c r="D474" s="31">
        <v>66</v>
      </c>
      <c r="E474" s="55" t="s">
        <v>1628</v>
      </c>
      <c r="F474" s="55"/>
      <c r="G474" s="55" t="s">
        <v>1124</v>
      </c>
      <c r="H474" s="15" t="s">
        <v>2401</v>
      </c>
      <c r="I474" s="15" t="s">
        <v>1614</v>
      </c>
    </row>
    <row r="475" spans="1:9" ht="67.5">
      <c r="A475" s="55">
        <v>23</v>
      </c>
      <c r="B475" s="73" t="s">
        <v>1261</v>
      </c>
      <c r="C475" s="96">
        <v>56</v>
      </c>
      <c r="D475" s="31">
        <v>56</v>
      </c>
      <c r="E475" s="55" t="s">
        <v>1262</v>
      </c>
      <c r="F475" s="55"/>
      <c r="G475" s="55" t="s">
        <v>1124</v>
      </c>
      <c r="H475" s="15" t="s">
        <v>2401</v>
      </c>
      <c r="I475" s="15" t="s">
        <v>1614</v>
      </c>
    </row>
    <row r="476" spans="1:9" ht="67.5">
      <c r="A476" s="55">
        <v>24</v>
      </c>
      <c r="B476" s="73" t="s">
        <v>1261</v>
      </c>
      <c r="C476" s="96">
        <v>56</v>
      </c>
      <c r="D476" s="31">
        <v>56</v>
      </c>
      <c r="E476" s="55" t="s">
        <v>1628</v>
      </c>
      <c r="F476" s="55"/>
      <c r="G476" s="55" t="s">
        <v>1124</v>
      </c>
      <c r="H476" s="15" t="s">
        <v>2401</v>
      </c>
      <c r="I476" s="15" t="s">
        <v>1614</v>
      </c>
    </row>
    <row r="477" spans="1:9" ht="67.5">
      <c r="A477" s="55">
        <v>25</v>
      </c>
      <c r="B477" s="73" t="s">
        <v>2406</v>
      </c>
      <c r="C477" s="96">
        <v>66.05</v>
      </c>
      <c r="D477" s="31">
        <v>66.05</v>
      </c>
      <c r="E477" s="55" t="s">
        <v>1628</v>
      </c>
      <c r="F477" s="55"/>
      <c r="G477" s="55" t="s">
        <v>1124</v>
      </c>
      <c r="H477" s="15" t="s">
        <v>2401</v>
      </c>
      <c r="I477" s="15" t="s">
        <v>1614</v>
      </c>
    </row>
    <row r="478" spans="1:9" ht="67.5">
      <c r="A478" s="55">
        <v>26</v>
      </c>
      <c r="B478" s="73" t="s">
        <v>1635</v>
      </c>
      <c r="C478" s="96">
        <v>72.5</v>
      </c>
      <c r="D478" s="31">
        <v>72.5</v>
      </c>
      <c r="E478" s="55" t="s">
        <v>1628</v>
      </c>
      <c r="F478" s="55"/>
      <c r="G478" s="55" t="s">
        <v>1124</v>
      </c>
      <c r="H478" s="15" t="s">
        <v>2401</v>
      </c>
      <c r="I478" s="15" t="s">
        <v>1614</v>
      </c>
    </row>
    <row r="479" spans="1:9" ht="67.5">
      <c r="A479" s="55">
        <v>27</v>
      </c>
      <c r="B479" s="73" t="s">
        <v>1263</v>
      </c>
      <c r="C479" s="96">
        <v>716.08</v>
      </c>
      <c r="D479" s="31">
        <v>119.346</v>
      </c>
      <c r="E479" s="55" t="s">
        <v>1628</v>
      </c>
      <c r="F479" s="55"/>
      <c r="G479" s="55" t="s">
        <v>1124</v>
      </c>
      <c r="H479" s="15" t="s">
        <v>2401</v>
      </c>
      <c r="I479" s="15" t="s">
        <v>1614</v>
      </c>
    </row>
    <row r="480" spans="1:9" ht="33.75">
      <c r="A480" s="55">
        <v>28</v>
      </c>
      <c r="B480" s="73" t="s">
        <v>1127</v>
      </c>
      <c r="C480" s="96">
        <v>348.746</v>
      </c>
      <c r="D480" s="31">
        <v>15.5</v>
      </c>
      <c r="E480" s="16">
        <v>44060</v>
      </c>
      <c r="F480" s="55"/>
      <c r="G480" s="55" t="s">
        <v>1128</v>
      </c>
      <c r="H480" s="15" t="s">
        <v>2401</v>
      </c>
      <c r="I480" s="15" t="s">
        <v>1614</v>
      </c>
    </row>
    <row r="481" spans="1:9" ht="67.5">
      <c r="A481" s="55">
        <v>29</v>
      </c>
      <c r="B481" s="73" t="s">
        <v>2406</v>
      </c>
      <c r="C481" s="96">
        <v>66.05</v>
      </c>
      <c r="D481" s="31">
        <v>66.05</v>
      </c>
      <c r="E481" s="55" t="s">
        <v>1628</v>
      </c>
      <c r="F481" s="55"/>
      <c r="G481" s="55" t="s">
        <v>1124</v>
      </c>
      <c r="H481" s="15" t="s">
        <v>2401</v>
      </c>
      <c r="I481" s="15" t="s">
        <v>1614</v>
      </c>
    </row>
    <row r="482" spans="1:10" ht="33.75">
      <c r="A482" s="15">
        <v>30</v>
      </c>
      <c r="B482" s="15" t="s">
        <v>2483</v>
      </c>
      <c r="C482" s="30">
        <v>177</v>
      </c>
      <c r="D482" s="30">
        <v>6.392</v>
      </c>
      <c r="E482" s="16">
        <v>44138</v>
      </c>
      <c r="F482" s="15"/>
      <c r="G482" s="15" t="s">
        <v>1264</v>
      </c>
      <c r="H482" s="16" t="s">
        <v>2401</v>
      </c>
      <c r="I482" s="15" t="s">
        <v>1614</v>
      </c>
      <c r="J482" s="46"/>
    </row>
    <row r="483" spans="1:10" ht="67.5">
      <c r="A483" s="15">
        <v>31</v>
      </c>
      <c r="B483" s="15" t="s">
        <v>3371</v>
      </c>
      <c r="C483" s="30">
        <v>98</v>
      </c>
      <c r="D483" s="30">
        <v>98</v>
      </c>
      <c r="E483" s="16">
        <v>44497</v>
      </c>
      <c r="F483" s="15"/>
      <c r="G483" s="15" t="s">
        <v>3372</v>
      </c>
      <c r="H483" s="16" t="s">
        <v>2401</v>
      </c>
      <c r="I483" s="15" t="s">
        <v>605</v>
      </c>
      <c r="J483" s="46"/>
    </row>
    <row r="484" spans="1:9" ht="67.5">
      <c r="A484" s="15">
        <v>32</v>
      </c>
      <c r="B484" s="15" t="s">
        <v>3371</v>
      </c>
      <c r="C484" s="30">
        <v>98</v>
      </c>
      <c r="D484" s="30">
        <v>98</v>
      </c>
      <c r="E484" s="16">
        <v>44497</v>
      </c>
      <c r="F484" s="15"/>
      <c r="G484" s="15" t="s">
        <v>3372</v>
      </c>
      <c r="H484" s="16" t="s">
        <v>2401</v>
      </c>
      <c r="I484" s="15" t="s">
        <v>605</v>
      </c>
    </row>
    <row r="485" spans="1:9" ht="67.5">
      <c r="A485" s="15">
        <v>33</v>
      </c>
      <c r="B485" s="15" t="s">
        <v>3373</v>
      </c>
      <c r="C485" s="30">
        <v>480</v>
      </c>
      <c r="D485" s="30">
        <v>21.333</v>
      </c>
      <c r="E485" s="16">
        <v>44497</v>
      </c>
      <c r="F485" s="15"/>
      <c r="G485" s="15" t="s">
        <v>3374</v>
      </c>
      <c r="H485" s="16" t="s">
        <v>2401</v>
      </c>
      <c r="I485" s="15" t="s">
        <v>605</v>
      </c>
    </row>
    <row r="486" spans="1:9" ht="67.5">
      <c r="A486" s="15">
        <v>34</v>
      </c>
      <c r="B486" s="15" t="s">
        <v>3375</v>
      </c>
      <c r="C486" s="30">
        <v>119.9</v>
      </c>
      <c r="D486" s="30">
        <v>5.329</v>
      </c>
      <c r="E486" s="16">
        <v>44497</v>
      </c>
      <c r="F486" s="15"/>
      <c r="G486" s="15" t="s">
        <v>3374</v>
      </c>
      <c r="H486" s="16" t="s">
        <v>2401</v>
      </c>
      <c r="I486" s="15" t="s">
        <v>605</v>
      </c>
    </row>
    <row r="487" spans="1:9" ht="101.25">
      <c r="A487" s="15">
        <v>35</v>
      </c>
      <c r="B487" s="15" t="s">
        <v>3768</v>
      </c>
      <c r="C487" s="30">
        <v>127</v>
      </c>
      <c r="D487" s="30"/>
      <c r="E487" s="16">
        <v>44769</v>
      </c>
      <c r="F487" s="15"/>
      <c r="G487" s="15" t="s">
        <v>3770</v>
      </c>
      <c r="H487" s="16" t="s">
        <v>2401</v>
      </c>
      <c r="I487" s="15" t="s">
        <v>605</v>
      </c>
    </row>
    <row r="488" spans="1:9" ht="101.25">
      <c r="A488" s="15">
        <v>36</v>
      </c>
      <c r="B488" s="15" t="s">
        <v>3769</v>
      </c>
      <c r="C488" s="30">
        <v>8</v>
      </c>
      <c r="D488" s="30"/>
      <c r="E488" s="16">
        <v>44769</v>
      </c>
      <c r="F488" s="15"/>
      <c r="G488" s="15" t="s">
        <v>3770</v>
      </c>
      <c r="H488" s="16" t="s">
        <v>2401</v>
      </c>
      <c r="I488" s="15" t="s">
        <v>605</v>
      </c>
    </row>
    <row r="489" spans="1:9" ht="12.75">
      <c r="A489" s="55"/>
      <c r="B489" s="62" t="s">
        <v>97</v>
      </c>
      <c r="C489" s="35">
        <f>SUM(C453:C488)</f>
        <v>5786.716</v>
      </c>
      <c r="D489" s="35">
        <f>SUM(D453:D486)</f>
        <v>2706.9680000000003</v>
      </c>
      <c r="E489" s="62"/>
      <c r="F489" s="62"/>
      <c r="G489" s="62"/>
      <c r="H489" s="32"/>
      <c r="I489" s="32"/>
    </row>
    <row r="490" spans="1:9" ht="12.75">
      <c r="A490" s="288" t="s">
        <v>1265</v>
      </c>
      <c r="B490" s="278"/>
      <c r="C490" s="278"/>
      <c r="D490" s="278"/>
      <c r="E490" s="278"/>
      <c r="F490" s="278"/>
      <c r="G490" s="278"/>
      <c r="H490" s="278"/>
      <c r="I490" s="279"/>
    </row>
    <row r="491" spans="1:9" ht="22.5">
      <c r="A491" s="10">
        <v>1</v>
      </c>
      <c r="B491" s="50" t="s">
        <v>1443</v>
      </c>
      <c r="C491" s="51">
        <v>49.784</v>
      </c>
      <c r="D491" s="51">
        <v>49.784</v>
      </c>
      <c r="E491" s="20">
        <v>38700</v>
      </c>
      <c r="F491" s="15"/>
      <c r="G491" s="15" t="s">
        <v>3066</v>
      </c>
      <c r="H491" s="15" t="s">
        <v>500</v>
      </c>
      <c r="I491" s="50" t="s">
        <v>1614</v>
      </c>
    </row>
    <row r="492" spans="1:9" ht="22.5">
      <c r="A492" s="10">
        <v>2</v>
      </c>
      <c r="B492" s="50" t="s">
        <v>1444</v>
      </c>
      <c r="C492" s="51">
        <v>49.3</v>
      </c>
      <c r="D492" s="51">
        <v>24.916</v>
      </c>
      <c r="E492" s="18" t="s">
        <v>1445</v>
      </c>
      <c r="F492" s="55"/>
      <c r="G492" s="55" t="s">
        <v>2271</v>
      </c>
      <c r="H492" s="15" t="s">
        <v>500</v>
      </c>
      <c r="I492" s="50" t="s">
        <v>1614</v>
      </c>
    </row>
    <row r="493" spans="1:9" ht="22.5">
      <c r="A493" s="10">
        <v>3</v>
      </c>
      <c r="B493" s="50" t="s">
        <v>2491</v>
      </c>
      <c r="C493" s="51">
        <v>40</v>
      </c>
      <c r="D493" s="51">
        <v>40</v>
      </c>
      <c r="E493" s="20">
        <v>41467</v>
      </c>
      <c r="F493" s="110"/>
      <c r="G493" s="15" t="s">
        <v>743</v>
      </c>
      <c r="H493" s="15" t="s">
        <v>500</v>
      </c>
      <c r="I493" s="50" t="s">
        <v>1614</v>
      </c>
    </row>
    <row r="494" spans="1:9" ht="22.5">
      <c r="A494" s="10">
        <v>4</v>
      </c>
      <c r="B494" s="50" t="s">
        <v>2492</v>
      </c>
      <c r="C494" s="51">
        <v>146.893</v>
      </c>
      <c r="D494" s="51">
        <v>146.893</v>
      </c>
      <c r="E494" s="20" t="s">
        <v>744</v>
      </c>
      <c r="F494" s="110"/>
      <c r="G494" s="15" t="s">
        <v>745</v>
      </c>
      <c r="H494" s="15" t="s">
        <v>500</v>
      </c>
      <c r="I494" s="50" t="s">
        <v>1614</v>
      </c>
    </row>
    <row r="495" spans="1:9" ht="22.5">
      <c r="A495" s="111">
        <v>5</v>
      </c>
      <c r="B495" s="50" t="s">
        <v>668</v>
      </c>
      <c r="C495" s="51">
        <v>358</v>
      </c>
      <c r="D495" s="51">
        <v>128.283</v>
      </c>
      <c r="E495" s="112">
        <v>43179</v>
      </c>
      <c r="F495" s="113"/>
      <c r="G495" s="50" t="s">
        <v>1475</v>
      </c>
      <c r="H495" s="50" t="s">
        <v>500</v>
      </c>
      <c r="I495" s="50" t="s">
        <v>1614</v>
      </c>
    </row>
    <row r="496" spans="1:9" ht="22.5">
      <c r="A496" s="49">
        <v>6</v>
      </c>
      <c r="B496" s="15" t="s">
        <v>1577</v>
      </c>
      <c r="C496" s="30">
        <v>50</v>
      </c>
      <c r="D496" s="30">
        <v>50</v>
      </c>
      <c r="E496" s="20" t="s">
        <v>3082</v>
      </c>
      <c r="F496" s="110"/>
      <c r="G496" s="15" t="s">
        <v>746</v>
      </c>
      <c r="H496" s="15" t="s">
        <v>500</v>
      </c>
      <c r="I496" s="50" t="s">
        <v>1614</v>
      </c>
    </row>
    <row r="497" spans="1:9" ht="22.5">
      <c r="A497" s="49">
        <v>7</v>
      </c>
      <c r="B497" s="15" t="s">
        <v>668</v>
      </c>
      <c r="C497" s="30">
        <v>358</v>
      </c>
      <c r="D497" s="30">
        <v>128.283</v>
      </c>
      <c r="E497" s="20" t="s">
        <v>2662</v>
      </c>
      <c r="F497" s="114"/>
      <c r="G497" s="15" t="s">
        <v>1266</v>
      </c>
      <c r="H497" s="15" t="s">
        <v>500</v>
      </c>
      <c r="I497" s="15" t="s">
        <v>1614</v>
      </c>
    </row>
    <row r="498" spans="1:9" ht="22.5">
      <c r="A498" s="49">
        <v>8</v>
      </c>
      <c r="B498" s="15" t="s">
        <v>668</v>
      </c>
      <c r="C498" s="30">
        <v>358</v>
      </c>
      <c r="D498" s="30">
        <v>128.283</v>
      </c>
      <c r="E498" s="20" t="s">
        <v>2662</v>
      </c>
      <c r="F498" s="110"/>
      <c r="G498" s="15" t="s">
        <v>1266</v>
      </c>
      <c r="H498" s="15" t="s">
        <v>500</v>
      </c>
      <c r="I498" s="15" t="s">
        <v>1614</v>
      </c>
    </row>
    <row r="499" spans="1:9" ht="12.75">
      <c r="A499" s="49"/>
      <c r="B499" s="32" t="s">
        <v>1555</v>
      </c>
      <c r="C499" s="39">
        <f>SUM(C491:C498)</f>
        <v>1409.9769999999999</v>
      </c>
      <c r="D499" s="39">
        <f>SUM(D491:D498)</f>
        <v>696.442</v>
      </c>
      <c r="E499" s="19"/>
      <c r="F499" s="110"/>
      <c r="G499" s="15"/>
      <c r="H499" s="15"/>
      <c r="I499" s="15"/>
    </row>
    <row r="500" spans="1:9" ht="12.75">
      <c r="A500" s="302" t="s">
        <v>663</v>
      </c>
      <c r="B500" s="278"/>
      <c r="C500" s="278"/>
      <c r="D500" s="278"/>
      <c r="E500" s="278"/>
      <c r="F500" s="278"/>
      <c r="G500" s="278"/>
      <c r="H500" s="278"/>
      <c r="I500" s="279"/>
    </row>
    <row r="501" spans="1:9" ht="22.5">
      <c r="A501" s="12" t="s">
        <v>2866</v>
      </c>
      <c r="B501" s="15" t="s">
        <v>3067</v>
      </c>
      <c r="C501" s="51">
        <v>45.2</v>
      </c>
      <c r="D501" s="51">
        <v>45.2</v>
      </c>
      <c r="E501" s="19" t="s">
        <v>664</v>
      </c>
      <c r="F501" s="15"/>
      <c r="G501" s="15" t="s">
        <v>665</v>
      </c>
      <c r="H501" s="15" t="s">
        <v>663</v>
      </c>
      <c r="I501" s="50" t="s">
        <v>1614</v>
      </c>
    </row>
    <row r="502" spans="1:9" ht="258.75">
      <c r="A502" s="15">
        <v>2</v>
      </c>
      <c r="B502" s="54" t="s">
        <v>1267</v>
      </c>
      <c r="C502" s="83">
        <v>66</v>
      </c>
      <c r="D502" s="115">
        <v>66</v>
      </c>
      <c r="E502" s="16">
        <v>44054</v>
      </c>
      <c r="F502" s="16">
        <v>44391</v>
      </c>
      <c r="G502" s="15" t="s">
        <v>3379</v>
      </c>
      <c r="H502" s="15" t="s">
        <v>663</v>
      </c>
      <c r="I502" s="15" t="s">
        <v>1614</v>
      </c>
    </row>
    <row r="503" spans="1:10" ht="247.5">
      <c r="A503" s="15">
        <v>3</v>
      </c>
      <c r="B503" s="54" t="s">
        <v>1267</v>
      </c>
      <c r="C503" s="83">
        <v>66</v>
      </c>
      <c r="D503" s="115">
        <v>66</v>
      </c>
      <c r="E503" s="16">
        <v>44054</v>
      </c>
      <c r="F503" s="16">
        <v>44361</v>
      </c>
      <c r="G503" s="15" t="s">
        <v>3380</v>
      </c>
      <c r="H503" s="15" t="s">
        <v>663</v>
      </c>
      <c r="I503" s="15" t="s">
        <v>1614</v>
      </c>
      <c r="J503" s="119"/>
    </row>
    <row r="504" spans="1:10" ht="213.75">
      <c r="A504" s="15">
        <v>4</v>
      </c>
      <c r="B504" s="54" t="s">
        <v>1268</v>
      </c>
      <c r="C504" s="83">
        <v>51.06</v>
      </c>
      <c r="D504" s="115">
        <v>51.06</v>
      </c>
      <c r="E504" s="16">
        <v>44133</v>
      </c>
      <c r="F504" s="16">
        <v>44391</v>
      </c>
      <c r="G504" s="15" t="s">
        <v>893</v>
      </c>
      <c r="H504" s="15" t="s">
        <v>663</v>
      </c>
      <c r="I504" s="15" t="s">
        <v>1614</v>
      </c>
      <c r="J504" s="119"/>
    </row>
    <row r="505" spans="1:10" ht="213.75">
      <c r="A505" s="15">
        <v>5</v>
      </c>
      <c r="B505" s="54" t="s">
        <v>1268</v>
      </c>
      <c r="C505" s="83">
        <v>51.06</v>
      </c>
      <c r="D505" s="115">
        <v>51.06</v>
      </c>
      <c r="E505" s="16">
        <v>44133</v>
      </c>
      <c r="F505" s="16">
        <v>44391</v>
      </c>
      <c r="G505" s="15" t="s">
        <v>893</v>
      </c>
      <c r="H505" s="15" t="s">
        <v>663</v>
      </c>
      <c r="I505" s="15" t="s">
        <v>1614</v>
      </c>
      <c r="J505" s="119"/>
    </row>
    <row r="506" spans="1:10" ht="213.75">
      <c r="A506" s="15">
        <v>6</v>
      </c>
      <c r="B506" s="54" t="s">
        <v>1269</v>
      </c>
      <c r="C506" s="83">
        <v>83.725</v>
      </c>
      <c r="D506" s="115">
        <v>83.725</v>
      </c>
      <c r="E506" s="16">
        <v>44153</v>
      </c>
      <c r="F506" s="16">
        <v>44391</v>
      </c>
      <c r="G506" s="15" t="s">
        <v>2763</v>
      </c>
      <c r="H506" s="15" t="s">
        <v>663</v>
      </c>
      <c r="I506" s="15" t="s">
        <v>1614</v>
      </c>
      <c r="J506" s="119"/>
    </row>
    <row r="507" spans="1:10" ht="213.75">
      <c r="A507" s="15">
        <v>7</v>
      </c>
      <c r="B507" s="54" t="s">
        <v>1269</v>
      </c>
      <c r="C507" s="83">
        <v>83.725</v>
      </c>
      <c r="D507" s="115">
        <v>83.725</v>
      </c>
      <c r="E507" s="16">
        <v>44153</v>
      </c>
      <c r="F507" s="16">
        <v>44391</v>
      </c>
      <c r="G507" s="15" t="s">
        <v>2763</v>
      </c>
      <c r="H507" s="15" t="s">
        <v>663</v>
      </c>
      <c r="I507" s="15" t="s">
        <v>1614</v>
      </c>
      <c r="J507" s="119"/>
    </row>
    <row r="508" spans="1:10" ht="112.5">
      <c r="A508" s="15">
        <v>8</v>
      </c>
      <c r="B508" s="54" t="s">
        <v>1270</v>
      </c>
      <c r="C508" s="83">
        <v>62.664</v>
      </c>
      <c r="D508" s="115">
        <v>62.664</v>
      </c>
      <c r="E508" s="16">
        <v>44182</v>
      </c>
      <c r="F508" s="16">
        <v>44391</v>
      </c>
      <c r="G508" s="15" t="s">
        <v>2764</v>
      </c>
      <c r="H508" s="15" t="s">
        <v>663</v>
      </c>
      <c r="I508" s="15" t="s">
        <v>1614</v>
      </c>
      <c r="J508" s="119"/>
    </row>
    <row r="509" spans="1:10" ht="112.5">
      <c r="A509" s="15">
        <v>9</v>
      </c>
      <c r="B509" s="54" t="s">
        <v>1270</v>
      </c>
      <c r="C509" s="83">
        <v>62.664</v>
      </c>
      <c r="D509" s="115">
        <v>62.664</v>
      </c>
      <c r="E509" s="16">
        <v>44182</v>
      </c>
      <c r="F509" s="16">
        <v>44391</v>
      </c>
      <c r="G509" s="15" t="s">
        <v>2764</v>
      </c>
      <c r="H509" s="15" t="s">
        <v>663</v>
      </c>
      <c r="I509" s="15" t="s">
        <v>1614</v>
      </c>
      <c r="J509" s="119"/>
    </row>
    <row r="510" spans="1:10" ht="213.75">
      <c r="A510" s="15">
        <v>10</v>
      </c>
      <c r="B510" s="54" t="s">
        <v>1271</v>
      </c>
      <c r="C510" s="83">
        <v>45.231</v>
      </c>
      <c r="D510" s="115">
        <v>45.231</v>
      </c>
      <c r="E510" s="16" t="s">
        <v>1272</v>
      </c>
      <c r="F510" s="16">
        <v>44391</v>
      </c>
      <c r="G510" s="15" t="s">
        <v>2044</v>
      </c>
      <c r="H510" s="15" t="s">
        <v>663</v>
      </c>
      <c r="I510" s="15" t="s">
        <v>1614</v>
      </c>
      <c r="J510" s="119"/>
    </row>
    <row r="511" spans="1:9" s="119" customFormat="1" ht="213.75">
      <c r="A511" s="15">
        <v>11</v>
      </c>
      <c r="B511" s="54" t="s">
        <v>1271</v>
      </c>
      <c r="C511" s="83">
        <v>45.231</v>
      </c>
      <c r="D511" s="115">
        <v>45.231</v>
      </c>
      <c r="E511" s="16" t="s">
        <v>1272</v>
      </c>
      <c r="F511" s="16">
        <v>44391</v>
      </c>
      <c r="G511" s="15" t="s">
        <v>2044</v>
      </c>
      <c r="H511" s="15" t="s">
        <v>663</v>
      </c>
      <c r="I511" s="15" t="s">
        <v>1614</v>
      </c>
    </row>
    <row r="512" spans="1:9" s="119" customFormat="1" ht="202.5">
      <c r="A512" s="172">
        <v>12</v>
      </c>
      <c r="B512" s="125" t="s">
        <v>1770</v>
      </c>
      <c r="C512" s="123">
        <v>93.76</v>
      </c>
      <c r="D512" s="123"/>
      <c r="E512" s="126">
        <v>44278</v>
      </c>
      <c r="F512" s="126">
        <v>44391</v>
      </c>
      <c r="G512" s="125" t="s">
        <v>1771</v>
      </c>
      <c r="H512" s="125" t="s">
        <v>663</v>
      </c>
      <c r="I512" s="125" t="s">
        <v>1614</v>
      </c>
    </row>
    <row r="513" spans="1:9" s="119" customFormat="1" ht="168.75">
      <c r="A513" s="172">
        <v>13</v>
      </c>
      <c r="B513" s="125" t="s">
        <v>3394</v>
      </c>
      <c r="C513" s="252">
        <v>63.912</v>
      </c>
      <c r="D513" s="123">
        <v>63.912</v>
      </c>
      <c r="E513" s="126">
        <v>44545</v>
      </c>
      <c r="F513" s="126">
        <v>44714</v>
      </c>
      <c r="G513" s="125" t="s">
        <v>3726</v>
      </c>
      <c r="H513" s="125" t="s">
        <v>663</v>
      </c>
      <c r="I513" s="125" t="s">
        <v>1614</v>
      </c>
    </row>
    <row r="514" spans="1:9" s="119" customFormat="1" ht="180">
      <c r="A514" s="172">
        <v>14</v>
      </c>
      <c r="B514" s="125" t="s">
        <v>3394</v>
      </c>
      <c r="C514" s="252">
        <v>63.912</v>
      </c>
      <c r="D514" s="123">
        <v>63.912</v>
      </c>
      <c r="E514" s="126">
        <v>44545</v>
      </c>
      <c r="F514" s="126">
        <v>44714</v>
      </c>
      <c r="G514" s="125" t="s">
        <v>3724</v>
      </c>
      <c r="H514" s="125" t="s">
        <v>663</v>
      </c>
      <c r="I514" s="125" t="s">
        <v>1614</v>
      </c>
    </row>
    <row r="515" spans="1:9" s="119" customFormat="1" ht="168.75">
      <c r="A515" s="172">
        <v>15</v>
      </c>
      <c r="B515" s="125" t="s">
        <v>3394</v>
      </c>
      <c r="C515" s="252">
        <v>63.912</v>
      </c>
      <c r="D515" s="123">
        <v>63.912</v>
      </c>
      <c r="E515" s="126">
        <v>44545</v>
      </c>
      <c r="F515" s="126">
        <v>44714</v>
      </c>
      <c r="G515" s="125" t="s">
        <v>3725</v>
      </c>
      <c r="H515" s="125" t="s">
        <v>663</v>
      </c>
      <c r="I515" s="125" t="s">
        <v>1614</v>
      </c>
    </row>
    <row r="516" spans="1:9" s="119" customFormat="1" ht="180">
      <c r="A516" s="172">
        <v>16</v>
      </c>
      <c r="B516" s="125" t="s">
        <v>3395</v>
      </c>
      <c r="C516" s="252">
        <v>59.7</v>
      </c>
      <c r="D516" s="123">
        <v>59.7</v>
      </c>
      <c r="E516" s="126">
        <v>44545</v>
      </c>
      <c r="F516" s="126">
        <v>44714</v>
      </c>
      <c r="G516" s="125" t="s">
        <v>3727</v>
      </c>
      <c r="H516" s="125" t="s">
        <v>663</v>
      </c>
      <c r="I516" s="125" t="s">
        <v>1614</v>
      </c>
    </row>
    <row r="517" spans="1:9" s="119" customFormat="1" ht="168.75">
      <c r="A517" s="172">
        <v>17</v>
      </c>
      <c r="B517" s="125" t="s">
        <v>3393</v>
      </c>
      <c r="C517" s="252">
        <v>55</v>
      </c>
      <c r="D517" s="123">
        <v>55</v>
      </c>
      <c r="E517" s="126">
        <v>44545</v>
      </c>
      <c r="F517" s="126">
        <v>44714</v>
      </c>
      <c r="G517" s="125" t="s">
        <v>3728</v>
      </c>
      <c r="H517" s="125" t="s">
        <v>663</v>
      </c>
      <c r="I517" s="125" t="s">
        <v>1614</v>
      </c>
    </row>
    <row r="518" spans="1:9" s="119" customFormat="1" ht="168.75">
      <c r="A518" s="172">
        <v>18</v>
      </c>
      <c r="B518" s="125" t="s">
        <v>3396</v>
      </c>
      <c r="C518" s="252">
        <v>100</v>
      </c>
      <c r="D518" s="123">
        <v>100</v>
      </c>
      <c r="E518" s="126">
        <v>44545</v>
      </c>
      <c r="F518" s="126">
        <v>44714</v>
      </c>
      <c r="G518" s="125" t="s">
        <v>3729</v>
      </c>
      <c r="H518" s="125" t="s">
        <v>663</v>
      </c>
      <c r="I518" s="125" t="s">
        <v>605</v>
      </c>
    </row>
    <row r="519" spans="1:9" s="119" customFormat="1" ht="168.75">
      <c r="A519" s="172">
        <v>19</v>
      </c>
      <c r="B519" s="125" t="s">
        <v>3399</v>
      </c>
      <c r="C519" s="252">
        <v>162.9</v>
      </c>
      <c r="D519" s="123">
        <v>0</v>
      </c>
      <c r="E519" s="126">
        <v>44545</v>
      </c>
      <c r="F519" s="126">
        <v>44714</v>
      </c>
      <c r="G519" s="125" t="s">
        <v>3729</v>
      </c>
      <c r="H519" s="125" t="s">
        <v>663</v>
      </c>
      <c r="I519" s="125" t="s">
        <v>605</v>
      </c>
    </row>
    <row r="520" spans="1:9" s="119" customFormat="1" ht="168.75">
      <c r="A520" s="172">
        <v>20</v>
      </c>
      <c r="B520" s="125" t="s">
        <v>3399</v>
      </c>
      <c r="C520" s="252">
        <v>162.9</v>
      </c>
      <c r="D520" s="123">
        <v>0</v>
      </c>
      <c r="E520" s="126">
        <v>44545</v>
      </c>
      <c r="F520" s="126">
        <v>44714</v>
      </c>
      <c r="G520" s="125" t="s">
        <v>3730</v>
      </c>
      <c r="H520" s="125" t="s">
        <v>663</v>
      </c>
      <c r="I520" s="125" t="s">
        <v>605</v>
      </c>
    </row>
    <row r="521" spans="1:9" s="119" customFormat="1" ht="168.75">
      <c r="A521" s="172">
        <v>21</v>
      </c>
      <c r="B521" s="125" t="s">
        <v>3399</v>
      </c>
      <c r="C521" s="252">
        <v>162.9</v>
      </c>
      <c r="D521" s="123">
        <v>0</v>
      </c>
      <c r="E521" s="126">
        <v>44545</v>
      </c>
      <c r="F521" s="126">
        <v>44714</v>
      </c>
      <c r="G521" s="125" t="s">
        <v>3729</v>
      </c>
      <c r="H521" s="125" t="s">
        <v>663</v>
      </c>
      <c r="I521" s="125" t="s">
        <v>605</v>
      </c>
    </row>
    <row r="522" spans="1:9" s="119" customFormat="1" ht="123.75">
      <c r="A522" s="172">
        <v>22</v>
      </c>
      <c r="B522" s="125" t="s">
        <v>3478</v>
      </c>
      <c r="C522" s="252">
        <v>5342.61</v>
      </c>
      <c r="D522" s="123">
        <v>5342.61</v>
      </c>
      <c r="E522" s="126">
        <v>44557</v>
      </c>
      <c r="F522" s="126">
        <v>44714</v>
      </c>
      <c r="G522" s="125" t="s">
        <v>3731</v>
      </c>
      <c r="H522" s="125" t="s">
        <v>663</v>
      </c>
      <c r="I522" s="125" t="s">
        <v>1614</v>
      </c>
    </row>
    <row r="523" spans="1:9" s="119" customFormat="1" ht="112.5">
      <c r="A523" s="172">
        <v>23</v>
      </c>
      <c r="B523" s="125" t="s">
        <v>3657</v>
      </c>
      <c r="C523" s="252">
        <v>112</v>
      </c>
      <c r="D523" s="123"/>
      <c r="E523" s="126">
        <v>44620</v>
      </c>
      <c r="F523" s="126">
        <v>44714</v>
      </c>
      <c r="G523" s="125" t="s">
        <v>3732</v>
      </c>
      <c r="H523" s="125" t="s">
        <v>663</v>
      </c>
      <c r="I523" s="125" t="s">
        <v>1614</v>
      </c>
    </row>
    <row r="524" spans="1:9" s="119" customFormat="1" ht="123.75">
      <c r="A524" s="172">
        <v>24</v>
      </c>
      <c r="B524" s="125" t="s">
        <v>3775</v>
      </c>
      <c r="C524" s="123">
        <v>82.506</v>
      </c>
      <c r="D524" s="123"/>
      <c r="E524" s="126">
        <v>44797</v>
      </c>
      <c r="F524" s="253">
        <v>44851</v>
      </c>
      <c r="G524" s="125" t="s">
        <v>3859</v>
      </c>
      <c r="H524" s="125" t="s">
        <v>663</v>
      </c>
      <c r="I524" s="125" t="s">
        <v>1614</v>
      </c>
    </row>
    <row r="525" spans="1:9" s="119" customFormat="1" ht="112.5">
      <c r="A525" s="172">
        <v>25</v>
      </c>
      <c r="B525" s="125" t="s">
        <v>3776</v>
      </c>
      <c r="C525" s="123">
        <v>198.204</v>
      </c>
      <c r="D525" s="123"/>
      <c r="E525" s="126">
        <v>44768</v>
      </c>
      <c r="F525" s="253">
        <v>44851</v>
      </c>
      <c r="G525" s="125" t="s">
        <v>3858</v>
      </c>
      <c r="H525" s="125" t="s">
        <v>663</v>
      </c>
      <c r="I525" s="125" t="s">
        <v>1614</v>
      </c>
    </row>
    <row r="526" spans="1:9" s="119" customFormat="1" ht="123.75">
      <c r="A526" s="172">
        <v>26</v>
      </c>
      <c r="B526" s="125" t="s">
        <v>3775</v>
      </c>
      <c r="C526" s="123">
        <v>39.114</v>
      </c>
      <c r="D526" s="123"/>
      <c r="E526" s="126">
        <v>44812</v>
      </c>
      <c r="F526" s="253">
        <v>44851</v>
      </c>
      <c r="G526" s="125" t="s">
        <v>3860</v>
      </c>
      <c r="H526" s="125" t="s">
        <v>663</v>
      </c>
      <c r="I526" s="125" t="s">
        <v>1614</v>
      </c>
    </row>
    <row r="527" spans="1:9" s="119" customFormat="1" ht="123.75">
      <c r="A527" s="172">
        <v>27</v>
      </c>
      <c r="B527" s="125" t="s">
        <v>3814</v>
      </c>
      <c r="C527" s="123">
        <v>348.25</v>
      </c>
      <c r="D527" s="123"/>
      <c r="E527" s="126">
        <v>44853</v>
      </c>
      <c r="F527" s="253">
        <v>44895</v>
      </c>
      <c r="G527" s="125" t="s">
        <v>3857</v>
      </c>
      <c r="H527" s="125" t="s">
        <v>663</v>
      </c>
      <c r="I527" s="125" t="s">
        <v>1614</v>
      </c>
    </row>
    <row r="528" spans="1:9" s="119" customFormat="1" ht="123.75">
      <c r="A528" s="254">
        <v>28</v>
      </c>
      <c r="B528" s="255" t="s">
        <v>3825</v>
      </c>
      <c r="C528" s="256">
        <v>14.686</v>
      </c>
      <c r="D528" s="123"/>
      <c r="E528" s="126">
        <v>44876</v>
      </c>
      <c r="F528" s="253">
        <v>44895</v>
      </c>
      <c r="G528" s="125" t="s">
        <v>3854</v>
      </c>
      <c r="H528" s="125" t="s">
        <v>663</v>
      </c>
      <c r="I528" s="125" t="s">
        <v>1614</v>
      </c>
    </row>
    <row r="529" spans="1:9" s="119" customFormat="1" ht="123.75">
      <c r="A529" s="172">
        <v>29</v>
      </c>
      <c r="B529" s="257" t="s">
        <v>3826</v>
      </c>
      <c r="C529" s="123">
        <v>184.14</v>
      </c>
      <c r="D529" s="252"/>
      <c r="E529" s="126">
        <v>44876</v>
      </c>
      <c r="F529" s="253">
        <v>44895</v>
      </c>
      <c r="G529" s="125" t="s">
        <v>3855</v>
      </c>
      <c r="H529" s="125" t="s">
        <v>663</v>
      </c>
      <c r="I529" s="125" t="s">
        <v>1614</v>
      </c>
    </row>
    <row r="530" spans="1:9" s="119" customFormat="1" ht="123.75">
      <c r="A530" s="258">
        <v>30</v>
      </c>
      <c r="B530" s="138" t="s">
        <v>3827</v>
      </c>
      <c r="C530" s="259">
        <v>110.484</v>
      </c>
      <c r="D530" s="123"/>
      <c r="E530" s="126">
        <v>44876</v>
      </c>
      <c r="F530" s="253">
        <v>44895</v>
      </c>
      <c r="G530" s="125" t="s">
        <v>3855</v>
      </c>
      <c r="H530" s="125" t="s">
        <v>663</v>
      </c>
      <c r="I530" s="125" t="s">
        <v>1614</v>
      </c>
    </row>
    <row r="531" spans="1:9" s="119" customFormat="1" ht="123.75">
      <c r="A531" s="260">
        <v>31</v>
      </c>
      <c r="B531" s="257" t="s">
        <v>3828</v>
      </c>
      <c r="C531" s="259">
        <v>37.125</v>
      </c>
      <c r="D531" s="123"/>
      <c r="E531" s="126">
        <v>44876</v>
      </c>
      <c r="F531" s="253">
        <v>44895</v>
      </c>
      <c r="G531" s="125" t="s">
        <v>3855</v>
      </c>
      <c r="H531" s="125" t="s">
        <v>663</v>
      </c>
      <c r="I531" s="125" t="s">
        <v>1614</v>
      </c>
    </row>
    <row r="532" spans="1:9" s="119" customFormat="1" ht="123.75">
      <c r="A532" s="172">
        <v>32</v>
      </c>
      <c r="B532" s="212" t="s">
        <v>3829</v>
      </c>
      <c r="C532" s="259">
        <v>164.19</v>
      </c>
      <c r="D532" s="123"/>
      <c r="E532" s="126">
        <v>44876</v>
      </c>
      <c r="F532" s="253">
        <v>44895</v>
      </c>
      <c r="G532" s="125" t="s">
        <v>3856</v>
      </c>
      <c r="H532" s="125" t="s">
        <v>663</v>
      </c>
      <c r="I532" s="125" t="s">
        <v>1614</v>
      </c>
    </row>
    <row r="533" spans="1:9" s="119" customFormat="1" ht="12.75">
      <c r="A533" s="261"/>
      <c r="B533" s="262" t="s">
        <v>1555</v>
      </c>
      <c r="C533" s="265">
        <v>45.2</v>
      </c>
      <c r="D533" s="265">
        <v>45.2</v>
      </c>
      <c r="E533" s="263"/>
      <c r="F533" s="261"/>
      <c r="G533" s="261"/>
      <c r="H533" s="261"/>
      <c r="I533" s="261"/>
    </row>
    <row r="534" spans="1:9" s="119" customFormat="1" ht="12.75">
      <c r="A534" s="162"/>
      <c r="B534" s="264"/>
      <c r="C534" s="265"/>
      <c r="E534" s="266"/>
      <c r="F534" s="162"/>
      <c r="G534" s="162"/>
      <c r="H534" s="162"/>
      <c r="I534" s="162"/>
    </row>
    <row r="535" spans="1:9" s="119" customFormat="1" ht="52.5" customHeight="1">
      <c r="A535" s="322" t="s">
        <v>1432</v>
      </c>
      <c r="B535" s="323"/>
      <c r="C535" s="323"/>
      <c r="D535" s="323"/>
      <c r="E535" s="323"/>
      <c r="F535" s="323"/>
      <c r="G535" s="323"/>
      <c r="H535" s="323"/>
      <c r="I535" s="324"/>
    </row>
    <row r="536" spans="1:9" s="119" customFormat="1" ht="22.5">
      <c r="A536" s="159" t="s">
        <v>2866</v>
      </c>
      <c r="B536" s="138" t="s">
        <v>1408</v>
      </c>
      <c r="C536" s="123">
        <v>4806.123</v>
      </c>
      <c r="D536" s="123">
        <v>4806.123</v>
      </c>
      <c r="E536" s="145">
        <v>36190</v>
      </c>
      <c r="F536" s="145">
        <v>44593</v>
      </c>
      <c r="G536" s="138" t="s">
        <v>1409</v>
      </c>
      <c r="H536" s="138" t="s">
        <v>496</v>
      </c>
      <c r="I536" s="242" t="s">
        <v>605</v>
      </c>
    </row>
    <row r="537" spans="1:9" s="119" customFormat="1" ht="22.5">
      <c r="A537" s="155" t="s">
        <v>1094</v>
      </c>
      <c r="B537" s="138" t="s">
        <v>1410</v>
      </c>
      <c r="C537" s="123">
        <v>133</v>
      </c>
      <c r="D537" s="123">
        <v>65.532</v>
      </c>
      <c r="E537" s="145">
        <v>43281</v>
      </c>
      <c r="F537" s="138"/>
      <c r="G537" s="138" t="s">
        <v>1411</v>
      </c>
      <c r="H537" s="138" t="s">
        <v>496</v>
      </c>
      <c r="I537" s="242" t="s">
        <v>605</v>
      </c>
    </row>
    <row r="538" spans="1:9" s="119" customFormat="1" ht="22.5">
      <c r="A538" s="155" t="s">
        <v>1449</v>
      </c>
      <c r="B538" s="138" t="s">
        <v>1412</v>
      </c>
      <c r="C538" s="123">
        <v>164.089</v>
      </c>
      <c r="D538" s="123">
        <v>78.137</v>
      </c>
      <c r="E538" s="145">
        <v>43299</v>
      </c>
      <c r="F538" s="138"/>
      <c r="G538" s="138" t="s">
        <v>1413</v>
      </c>
      <c r="H538" s="138" t="s">
        <v>496</v>
      </c>
      <c r="I538" s="242" t="s">
        <v>605</v>
      </c>
    </row>
    <row r="539" spans="1:9" s="119" customFormat="1" ht="45">
      <c r="A539" s="155" t="s">
        <v>2845</v>
      </c>
      <c r="B539" s="138" t="s">
        <v>1414</v>
      </c>
      <c r="C539" s="123">
        <v>2300.43</v>
      </c>
      <c r="D539" s="123">
        <v>1000.063</v>
      </c>
      <c r="E539" s="145">
        <v>43360</v>
      </c>
      <c r="F539" s="138"/>
      <c r="G539" s="138" t="s">
        <v>1415</v>
      </c>
      <c r="H539" s="138" t="s">
        <v>496</v>
      </c>
      <c r="I539" s="242" t="s">
        <v>605</v>
      </c>
    </row>
    <row r="540" spans="1:9" s="119" customFormat="1" ht="22.5">
      <c r="A540" s="155" t="s">
        <v>2254</v>
      </c>
      <c r="B540" s="138" t="s">
        <v>1416</v>
      </c>
      <c r="C540" s="123">
        <v>473</v>
      </c>
      <c r="D540" s="123">
        <v>205.626</v>
      </c>
      <c r="E540" s="145">
        <v>43360</v>
      </c>
      <c r="F540" s="138"/>
      <c r="G540" s="138" t="s">
        <v>1415</v>
      </c>
      <c r="H540" s="138" t="s">
        <v>1417</v>
      </c>
      <c r="I540" s="242" t="s">
        <v>605</v>
      </c>
    </row>
    <row r="541" spans="1:9" s="119" customFormat="1" ht="22.5">
      <c r="A541" s="155" t="s">
        <v>1347</v>
      </c>
      <c r="B541" s="138" t="s">
        <v>1418</v>
      </c>
      <c r="C541" s="123">
        <v>350.54</v>
      </c>
      <c r="D541" s="123">
        <v>152.389</v>
      </c>
      <c r="E541" s="145">
        <v>43360</v>
      </c>
      <c r="F541" s="138"/>
      <c r="G541" s="138" t="s">
        <v>1415</v>
      </c>
      <c r="H541" s="138" t="s">
        <v>1417</v>
      </c>
      <c r="I541" s="242" t="s">
        <v>605</v>
      </c>
    </row>
    <row r="542" spans="1:9" s="119" customFormat="1" ht="74.25" customHeight="1">
      <c r="A542" s="155" t="s">
        <v>2253</v>
      </c>
      <c r="B542" s="138" t="s">
        <v>1419</v>
      </c>
      <c r="C542" s="123">
        <v>301.85</v>
      </c>
      <c r="D542" s="123">
        <v>131.222</v>
      </c>
      <c r="E542" s="145">
        <v>43360</v>
      </c>
      <c r="F542" s="138"/>
      <c r="G542" s="138" t="s">
        <v>1415</v>
      </c>
      <c r="H542" s="138" t="s">
        <v>1417</v>
      </c>
      <c r="I542" s="242" t="s">
        <v>605</v>
      </c>
    </row>
    <row r="543" spans="1:9" s="119" customFormat="1" ht="74.25" customHeight="1">
      <c r="A543" s="155" t="s">
        <v>2867</v>
      </c>
      <c r="B543" s="138" t="s">
        <v>1420</v>
      </c>
      <c r="C543" s="123">
        <v>190</v>
      </c>
      <c r="D543" s="123">
        <v>82.598</v>
      </c>
      <c r="E543" s="145">
        <v>43360</v>
      </c>
      <c r="F543" s="138"/>
      <c r="G543" s="138" t="s">
        <v>1415</v>
      </c>
      <c r="H543" s="138" t="s">
        <v>1417</v>
      </c>
      <c r="I543" s="242" t="s">
        <v>605</v>
      </c>
    </row>
    <row r="544" spans="1:14" s="119" customFormat="1" ht="74.25" customHeight="1">
      <c r="A544" s="155" t="s">
        <v>2868</v>
      </c>
      <c r="B544" s="138" t="s">
        <v>1421</v>
      </c>
      <c r="C544" s="123">
        <v>41.8</v>
      </c>
      <c r="D544" s="123">
        <v>41.8</v>
      </c>
      <c r="E544" s="145">
        <v>43360</v>
      </c>
      <c r="F544" s="138"/>
      <c r="G544" s="138" t="s">
        <v>1415</v>
      </c>
      <c r="H544" s="138" t="s">
        <v>1417</v>
      </c>
      <c r="I544" s="242" t="s">
        <v>605</v>
      </c>
      <c r="N544" s="125"/>
    </row>
    <row r="545" spans="1:9" s="119" customFormat="1" ht="22.5">
      <c r="A545" s="155" t="s">
        <v>2407</v>
      </c>
      <c r="B545" s="138" t="s">
        <v>1422</v>
      </c>
      <c r="C545" s="123">
        <v>49.4</v>
      </c>
      <c r="D545" s="123">
        <v>49.4</v>
      </c>
      <c r="E545" s="145">
        <v>43360</v>
      </c>
      <c r="F545" s="138"/>
      <c r="G545" s="138" t="s">
        <v>1415</v>
      </c>
      <c r="H545" s="138" t="s">
        <v>496</v>
      </c>
      <c r="I545" s="242" t="s">
        <v>605</v>
      </c>
    </row>
    <row r="546" spans="1:9" s="119" customFormat="1" ht="22.5">
      <c r="A546" s="155" t="s">
        <v>2869</v>
      </c>
      <c r="B546" s="138" t="s">
        <v>1423</v>
      </c>
      <c r="C546" s="123">
        <v>43.7</v>
      </c>
      <c r="D546" s="123">
        <v>43.7</v>
      </c>
      <c r="E546" s="145">
        <v>43360</v>
      </c>
      <c r="F546" s="138"/>
      <c r="G546" s="138" t="s">
        <v>1415</v>
      </c>
      <c r="H546" s="138" t="s">
        <v>1417</v>
      </c>
      <c r="I546" s="242" t="s">
        <v>605</v>
      </c>
    </row>
    <row r="547" spans="1:9" s="119" customFormat="1" ht="22.5">
      <c r="A547" s="155" t="s">
        <v>1885</v>
      </c>
      <c r="B547" s="138" t="s">
        <v>1424</v>
      </c>
      <c r="C547" s="123">
        <v>45</v>
      </c>
      <c r="D547" s="123">
        <v>45</v>
      </c>
      <c r="E547" s="145">
        <v>43360</v>
      </c>
      <c r="F547" s="138"/>
      <c r="G547" s="138" t="s">
        <v>1415</v>
      </c>
      <c r="H547" s="138" t="s">
        <v>496</v>
      </c>
      <c r="I547" s="242" t="s">
        <v>605</v>
      </c>
    </row>
    <row r="548" spans="1:9" s="119" customFormat="1" ht="22.5">
      <c r="A548" s="155" t="s">
        <v>1348</v>
      </c>
      <c r="B548" s="138" t="s">
        <v>1425</v>
      </c>
      <c r="C548" s="123">
        <v>108.6</v>
      </c>
      <c r="D548" s="123">
        <v>47.211</v>
      </c>
      <c r="E548" s="145">
        <v>43360</v>
      </c>
      <c r="F548" s="138"/>
      <c r="G548" s="138" t="s">
        <v>1415</v>
      </c>
      <c r="H548" s="138" t="s">
        <v>1417</v>
      </c>
      <c r="I548" s="242" t="s">
        <v>605</v>
      </c>
    </row>
    <row r="549" spans="1:9" s="119" customFormat="1" ht="22.5">
      <c r="A549" s="155" t="s">
        <v>2870</v>
      </c>
      <c r="B549" s="138" t="s">
        <v>1426</v>
      </c>
      <c r="C549" s="123">
        <v>154</v>
      </c>
      <c r="D549" s="123">
        <v>110.323</v>
      </c>
      <c r="E549" s="145">
        <v>43360</v>
      </c>
      <c r="F549" s="138"/>
      <c r="G549" s="138" t="s">
        <v>1415</v>
      </c>
      <c r="H549" s="138" t="s">
        <v>496</v>
      </c>
      <c r="I549" s="242" t="s">
        <v>605</v>
      </c>
    </row>
    <row r="550" spans="1:9" s="119" customFormat="1" ht="22.5">
      <c r="A550" s="155" t="s">
        <v>2871</v>
      </c>
      <c r="B550" s="138" t="s">
        <v>1427</v>
      </c>
      <c r="C550" s="123">
        <v>45</v>
      </c>
      <c r="D550" s="123">
        <v>45</v>
      </c>
      <c r="E550" s="145">
        <v>43390</v>
      </c>
      <c r="F550" s="138"/>
      <c r="G550" s="138" t="s">
        <v>1428</v>
      </c>
      <c r="H550" s="138" t="s">
        <v>496</v>
      </c>
      <c r="I550" s="242" t="s">
        <v>605</v>
      </c>
    </row>
    <row r="551" spans="1:9" s="119" customFormat="1" ht="22.5">
      <c r="A551" s="155" t="s">
        <v>1108</v>
      </c>
      <c r="B551" s="138" t="s">
        <v>1429</v>
      </c>
      <c r="C551" s="123">
        <v>135.17</v>
      </c>
      <c r="D551" s="123">
        <v>55.419</v>
      </c>
      <c r="E551" s="145">
        <v>43416</v>
      </c>
      <c r="F551" s="138"/>
      <c r="G551" s="138" t="s">
        <v>1430</v>
      </c>
      <c r="H551" s="138" t="s">
        <v>1417</v>
      </c>
      <c r="I551" s="242" t="s">
        <v>605</v>
      </c>
    </row>
    <row r="552" spans="1:9" s="119" customFormat="1" ht="22.5">
      <c r="A552" s="155" t="s">
        <v>2872</v>
      </c>
      <c r="B552" s="138" t="s">
        <v>1429</v>
      </c>
      <c r="C552" s="123">
        <v>135.17</v>
      </c>
      <c r="D552" s="123">
        <v>55.419</v>
      </c>
      <c r="E552" s="145">
        <v>43416</v>
      </c>
      <c r="F552" s="138"/>
      <c r="G552" s="138" t="s">
        <v>1430</v>
      </c>
      <c r="H552" s="138" t="s">
        <v>496</v>
      </c>
      <c r="I552" s="242" t="s">
        <v>605</v>
      </c>
    </row>
    <row r="553" spans="1:9" ht="22.5">
      <c r="A553" s="155" t="s">
        <v>1407</v>
      </c>
      <c r="B553" s="138" t="s">
        <v>497</v>
      </c>
      <c r="C553" s="123">
        <v>69.92</v>
      </c>
      <c r="D553" s="123">
        <v>69.92</v>
      </c>
      <c r="E553" s="145">
        <v>43451</v>
      </c>
      <c r="F553" s="138"/>
      <c r="G553" s="138" t="s">
        <v>498</v>
      </c>
      <c r="H553" s="138" t="s">
        <v>496</v>
      </c>
      <c r="I553" s="242" t="s">
        <v>605</v>
      </c>
    </row>
    <row r="554" spans="1:9" ht="22.5">
      <c r="A554" s="12" t="s">
        <v>897</v>
      </c>
      <c r="B554" s="15" t="s">
        <v>2996</v>
      </c>
      <c r="C554" s="13">
        <v>45.668</v>
      </c>
      <c r="D554" s="13">
        <v>45.668</v>
      </c>
      <c r="E554" s="16">
        <v>43411</v>
      </c>
      <c r="F554" s="15"/>
      <c r="G554" s="15" t="s">
        <v>499</v>
      </c>
      <c r="H554" s="15" t="s">
        <v>496</v>
      </c>
      <c r="I554" s="21" t="s">
        <v>605</v>
      </c>
    </row>
    <row r="555" spans="1:9" ht="22.5">
      <c r="A555" s="12" t="s">
        <v>1014</v>
      </c>
      <c r="B555" s="15" t="s">
        <v>1408</v>
      </c>
      <c r="C555" s="13">
        <v>75.552</v>
      </c>
      <c r="D555" s="13">
        <v>75.552</v>
      </c>
      <c r="E555" s="16">
        <v>43556</v>
      </c>
      <c r="F555" s="16">
        <v>44593</v>
      </c>
      <c r="G555" s="15" t="s">
        <v>1431</v>
      </c>
      <c r="H555" s="15" t="s">
        <v>496</v>
      </c>
      <c r="I555" s="21" t="s">
        <v>605</v>
      </c>
    </row>
    <row r="556" spans="1:9" ht="56.25">
      <c r="A556" s="12" t="s">
        <v>1406</v>
      </c>
      <c r="B556" s="15" t="s">
        <v>1433</v>
      </c>
      <c r="C556" s="13">
        <v>64.507</v>
      </c>
      <c r="D556" s="13">
        <v>64.507</v>
      </c>
      <c r="E556" s="16">
        <v>43874</v>
      </c>
      <c r="F556" s="15"/>
      <c r="G556" s="15" t="s">
        <v>1434</v>
      </c>
      <c r="H556" s="15" t="s">
        <v>496</v>
      </c>
      <c r="I556" s="21" t="s">
        <v>605</v>
      </c>
    </row>
    <row r="557" spans="1:9" ht="33.75">
      <c r="A557" s="12" t="s">
        <v>2873</v>
      </c>
      <c r="B557" s="15" t="s">
        <v>3507</v>
      </c>
      <c r="C557" s="13">
        <v>100</v>
      </c>
      <c r="D557" s="13">
        <v>100</v>
      </c>
      <c r="E557" s="16">
        <v>44473</v>
      </c>
      <c r="F557" s="15"/>
      <c r="G557" s="15" t="s">
        <v>3508</v>
      </c>
      <c r="H557" s="15" t="s">
        <v>496</v>
      </c>
      <c r="I557" s="21" t="s">
        <v>605</v>
      </c>
    </row>
    <row r="558" spans="1:9" ht="22.5">
      <c r="A558" s="12" t="s">
        <v>2874</v>
      </c>
      <c r="B558" s="15" t="s">
        <v>3509</v>
      </c>
      <c r="C558" s="13">
        <v>305</v>
      </c>
      <c r="D558" s="13">
        <v>35.063</v>
      </c>
      <c r="E558" s="16">
        <v>44497</v>
      </c>
      <c r="F558" s="15"/>
      <c r="G558" s="15" t="s">
        <v>3510</v>
      </c>
      <c r="H558" s="15" t="s">
        <v>496</v>
      </c>
      <c r="I558" s="21" t="s">
        <v>605</v>
      </c>
    </row>
    <row r="559" spans="1:9" ht="12.75">
      <c r="A559" s="32"/>
      <c r="B559" s="32" t="s">
        <v>1555</v>
      </c>
      <c r="C559" s="74">
        <v>5255.844</v>
      </c>
      <c r="D559" s="74">
        <v>2494.017</v>
      </c>
      <c r="E559" s="32"/>
      <c r="F559" s="32"/>
      <c r="G559" s="32"/>
      <c r="H559" s="32"/>
      <c r="I559" s="32"/>
    </row>
    <row r="560" spans="1:9" ht="12.75" customHeight="1">
      <c r="A560" s="32"/>
      <c r="B560" s="32"/>
      <c r="C560" s="74"/>
      <c r="D560" s="74"/>
      <c r="E560" s="32"/>
      <c r="F560" s="32"/>
      <c r="G560" s="32"/>
      <c r="H560" s="32"/>
      <c r="I560" s="32"/>
    </row>
    <row r="561" spans="1:9" ht="12.75">
      <c r="A561" s="277" t="s">
        <v>3619</v>
      </c>
      <c r="B561" s="278"/>
      <c r="C561" s="278"/>
      <c r="D561" s="278"/>
      <c r="E561" s="278"/>
      <c r="F561" s="278"/>
      <c r="G561" s="278"/>
      <c r="H561" s="278"/>
      <c r="I561" s="279"/>
    </row>
    <row r="562" spans="1:9" ht="45">
      <c r="A562" s="44" t="s">
        <v>2866</v>
      </c>
      <c r="B562" s="15" t="s">
        <v>1408</v>
      </c>
      <c r="C562" s="13">
        <v>4806.123</v>
      </c>
      <c r="D562" s="13">
        <v>4806.123</v>
      </c>
      <c r="E562" s="16">
        <v>44958</v>
      </c>
      <c r="F562" s="16"/>
      <c r="G562" s="15" t="s">
        <v>3903</v>
      </c>
      <c r="H562" s="138" t="s">
        <v>3626</v>
      </c>
      <c r="I562" s="21" t="s">
        <v>605</v>
      </c>
    </row>
    <row r="563" spans="1:9" ht="45">
      <c r="A563" s="12" t="s">
        <v>1014</v>
      </c>
      <c r="B563" s="15" t="s">
        <v>1408</v>
      </c>
      <c r="C563" s="13">
        <v>75.552</v>
      </c>
      <c r="D563" s="13">
        <v>75.552</v>
      </c>
      <c r="E563" s="16">
        <v>44958</v>
      </c>
      <c r="F563" s="16"/>
      <c r="G563" s="15" t="s">
        <v>3903</v>
      </c>
      <c r="H563" s="138" t="s">
        <v>3626</v>
      </c>
      <c r="I563" s="21" t="s">
        <v>605</v>
      </c>
    </row>
    <row r="564" spans="1:9" ht="12.75">
      <c r="A564" s="32"/>
      <c r="B564" s="32" t="s">
        <v>1555</v>
      </c>
      <c r="C564" s="74">
        <v>4881.675</v>
      </c>
      <c r="D564" s="74">
        <v>4881.675</v>
      </c>
      <c r="E564" s="32"/>
      <c r="F564" s="32"/>
      <c r="G564" s="32"/>
      <c r="H564" s="32"/>
      <c r="I564" s="32"/>
    </row>
    <row r="565" spans="1:9" ht="12.75">
      <c r="A565" s="32"/>
      <c r="B565" s="32"/>
      <c r="C565" s="74"/>
      <c r="D565" s="74"/>
      <c r="E565" s="32"/>
      <c r="F565" s="32"/>
      <c r="G565" s="32"/>
      <c r="H565" s="32"/>
      <c r="I565" s="32"/>
    </row>
    <row r="566" spans="1:9" ht="12.75">
      <c r="A566" s="32"/>
      <c r="B566" s="32"/>
      <c r="C566" s="74"/>
      <c r="D566" s="74"/>
      <c r="E566" s="32"/>
      <c r="F566" s="32"/>
      <c r="G566" s="32"/>
      <c r="H566" s="32"/>
      <c r="I566" s="32"/>
    </row>
    <row r="567" spans="1:9" ht="12.75">
      <c r="A567" s="15"/>
      <c r="B567" s="15"/>
      <c r="C567" s="138"/>
      <c r="D567" s="138"/>
      <c r="E567" s="15"/>
      <c r="F567" s="15"/>
      <c r="G567" s="15"/>
      <c r="H567" s="15"/>
      <c r="I567" s="15"/>
    </row>
    <row r="568" spans="1:9" ht="12.75">
      <c r="A568" s="15"/>
      <c r="B568" s="32" t="s">
        <v>1435</v>
      </c>
      <c r="C568" s="163">
        <f>C29+C123+C139+C142+C186+C235+C298+C307+C314+C322+C325+C336+C339+C362+C373+C393+C403+C408+C417+C451+C489+C499+C559+C533+C112+C564</f>
        <v>109508.11399999996</v>
      </c>
      <c r="D568" s="163">
        <f>D29+D123+D139+D142+D186+D235+D298+D307+D314+D322+D325+D336+D339+D362+D373+D393+D403+D408+D417+D451+D489+D499+D559+D112+D564</f>
        <v>66578.776</v>
      </c>
      <c r="E568" s="15"/>
      <c r="F568" s="15"/>
      <c r="G568" s="15"/>
      <c r="H568" s="15"/>
      <c r="I568" s="15"/>
    </row>
    <row r="569" spans="1:9" ht="12.75">
      <c r="A569" s="15"/>
      <c r="B569" s="15"/>
      <c r="C569" s="30"/>
      <c r="D569" s="15"/>
      <c r="E569" s="15"/>
      <c r="F569" s="15"/>
      <c r="G569" s="15"/>
      <c r="H569" s="15"/>
      <c r="I569" s="15"/>
    </row>
    <row r="570" spans="1:9" ht="12.75">
      <c r="A570" s="97"/>
      <c r="B570" s="15"/>
      <c r="C570" s="15"/>
      <c r="D570" s="15"/>
      <c r="E570" s="15"/>
      <c r="F570" s="15"/>
      <c r="G570" s="15"/>
      <c r="H570" s="15"/>
      <c r="I570" s="15"/>
    </row>
    <row r="571" spans="1:9" ht="12.75">
      <c r="A571" s="98"/>
      <c r="B571" s="98"/>
      <c r="C571" s="98"/>
      <c r="D571" s="98"/>
      <c r="E571" s="98"/>
      <c r="F571" s="98"/>
      <c r="G571" s="98"/>
      <c r="H571" s="98"/>
      <c r="I571" s="98"/>
    </row>
    <row r="572" spans="1:9" ht="12.75">
      <c r="A572" s="98"/>
      <c r="B572" s="98"/>
      <c r="C572" s="98"/>
      <c r="D572" s="98"/>
      <c r="E572" s="98"/>
      <c r="F572" s="98"/>
      <c r="G572" s="98"/>
      <c r="H572" s="98"/>
      <c r="I572" s="98"/>
    </row>
    <row r="573" spans="1:9" ht="12.75">
      <c r="A573" s="98"/>
      <c r="B573" s="98"/>
      <c r="C573" s="98"/>
      <c r="D573" s="98"/>
      <c r="E573" s="98"/>
      <c r="F573" s="98"/>
      <c r="G573" s="98"/>
      <c r="H573" s="98"/>
      <c r="I573" s="98"/>
    </row>
    <row r="574" spans="1:9" ht="12.75">
      <c r="A574" s="98"/>
      <c r="B574" s="98"/>
      <c r="C574" s="98"/>
      <c r="D574" s="98"/>
      <c r="E574" s="98"/>
      <c r="F574" s="98"/>
      <c r="G574" s="98"/>
      <c r="H574" s="98"/>
      <c r="I574" s="98"/>
    </row>
    <row r="575" spans="1:9" ht="12.75">
      <c r="A575" s="98"/>
      <c r="B575" s="98"/>
      <c r="C575" s="98"/>
      <c r="D575" s="98"/>
      <c r="E575" s="98"/>
      <c r="F575" s="98"/>
      <c r="G575" s="98"/>
      <c r="H575" s="98"/>
      <c r="I575" s="98"/>
    </row>
    <row r="576" spans="1:9" ht="12.75">
      <c r="A576" s="98"/>
      <c r="B576" s="98"/>
      <c r="C576" s="98"/>
      <c r="D576" s="98"/>
      <c r="E576" s="98"/>
      <c r="F576" s="98"/>
      <c r="G576" s="98"/>
      <c r="H576" s="98"/>
      <c r="I576" s="98"/>
    </row>
    <row r="577" spans="1:9" ht="12.75">
      <c r="A577" s="98"/>
      <c r="B577" s="98"/>
      <c r="C577" s="98"/>
      <c r="D577" s="98"/>
      <c r="E577" s="98"/>
      <c r="F577" s="98"/>
      <c r="G577" s="98"/>
      <c r="H577" s="98"/>
      <c r="I577" s="98"/>
    </row>
    <row r="578" spans="1:9" ht="12.75">
      <c r="A578" s="98"/>
      <c r="B578" s="98"/>
      <c r="C578" s="98"/>
      <c r="D578" s="98"/>
      <c r="E578" s="98"/>
      <c r="F578" s="98"/>
      <c r="G578" s="98"/>
      <c r="H578" s="98"/>
      <c r="I578" s="98"/>
    </row>
    <row r="579" spans="1:9" ht="12.75">
      <c r="A579" s="98"/>
      <c r="B579" s="98"/>
      <c r="C579" s="98"/>
      <c r="D579" s="98"/>
      <c r="E579" s="98"/>
      <c r="F579" s="98"/>
      <c r="G579" s="98"/>
      <c r="H579" s="98"/>
      <c r="I579" s="98"/>
    </row>
    <row r="580" spans="1:9" ht="12.75">
      <c r="A580" s="98"/>
      <c r="B580" s="98"/>
      <c r="C580" s="98"/>
      <c r="D580" s="98"/>
      <c r="E580" s="98"/>
      <c r="F580" s="98"/>
      <c r="G580" s="98"/>
      <c r="H580" s="98"/>
      <c r="I580" s="98"/>
    </row>
    <row r="581" spans="1:9" ht="12.75">
      <c r="A581" s="98"/>
      <c r="B581" s="98"/>
      <c r="C581" s="98"/>
      <c r="D581" s="98"/>
      <c r="E581" s="98"/>
      <c r="F581" s="98"/>
      <c r="G581" s="98"/>
      <c r="H581" s="98"/>
      <c r="I581" s="98"/>
    </row>
    <row r="582" spans="1:9" ht="12.75">
      <c r="A582" s="98"/>
      <c r="B582" s="98"/>
      <c r="C582" s="98"/>
      <c r="D582" s="98"/>
      <c r="E582" s="98"/>
      <c r="F582" s="98"/>
      <c r="G582" s="98"/>
      <c r="H582" s="98"/>
      <c r="I582" s="98"/>
    </row>
    <row r="583" spans="1:9" ht="12.75">
      <c r="A583" s="98"/>
      <c r="B583" s="98"/>
      <c r="C583" s="98"/>
      <c r="D583" s="98"/>
      <c r="E583" s="98"/>
      <c r="F583" s="98"/>
      <c r="G583" s="98"/>
      <c r="H583" s="98"/>
      <c r="I583" s="98"/>
    </row>
    <row r="584" spans="1:9" ht="12.75">
      <c r="A584" s="98"/>
      <c r="B584" s="98"/>
      <c r="C584" s="98"/>
      <c r="D584" s="98"/>
      <c r="E584" s="98"/>
      <c r="F584" s="98"/>
      <c r="G584" s="98"/>
      <c r="H584" s="98"/>
      <c r="I584" s="98"/>
    </row>
    <row r="585" spans="1:9" ht="12.75">
      <c r="A585" s="98"/>
      <c r="B585" s="98"/>
      <c r="C585" s="98"/>
      <c r="D585" s="98"/>
      <c r="E585" s="98"/>
      <c r="F585" s="98"/>
      <c r="G585" s="98"/>
      <c r="H585" s="98"/>
      <c r="I585" s="98"/>
    </row>
    <row r="586" spans="1:9" ht="12.75">
      <c r="A586" s="98"/>
      <c r="B586" s="98"/>
      <c r="C586" s="98"/>
      <c r="D586" s="98"/>
      <c r="E586" s="98"/>
      <c r="F586" s="98"/>
      <c r="G586" s="98"/>
      <c r="H586" s="98"/>
      <c r="I586" s="98"/>
    </row>
    <row r="587" spans="1:9" ht="12.75">
      <c r="A587" s="98"/>
      <c r="B587" s="98"/>
      <c r="C587" s="98"/>
      <c r="D587" s="98"/>
      <c r="E587" s="98"/>
      <c r="F587" s="98"/>
      <c r="G587" s="98"/>
      <c r="H587" s="98"/>
      <c r="I587" s="98"/>
    </row>
    <row r="588" spans="1:9" ht="12.75">
      <c r="A588" s="98"/>
      <c r="B588" s="98"/>
      <c r="C588" s="98"/>
      <c r="D588" s="98"/>
      <c r="E588" s="98"/>
      <c r="F588" s="98"/>
      <c r="G588" s="98"/>
      <c r="H588" s="98"/>
      <c r="I588" s="98"/>
    </row>
    <row r="589" spans="1:9" ht="12.75">
      <c r="A589" s="98"/>
      <c r="B589" s="98"/>
      <c r="C589" s="98"/>
      <c r="D589" s="98"/>
      <c r="E589" s="98"/>
      <c r="F589" s="98"/>
      <c r="G589" s="98"/>
      <c r="H589" s="98"/>
      <c r="I589" s="98"/>
    </row>
    <row r="590" spans="1:9" ht="12.75">
      <c r="A590" s="98"/>
      <c r="B590" s="98"/>
      <c r="C590" s="98"/>
      <c r="D590" s="98"/>
      <c r="E590" s="98"/>
      <c r="F590" s="98"/>
      <c r="G590" s="98"/>
      <c r="H590" s="98"/>
      <c r="I590" s="98"/>
    </row>
    <row r="591" spans="1:9" ht="12.75">
      <c r="A591" s="98"/>
      <c r="B591" s="98"/>
      <c r="C591" s="98"/>
      <c r="D591" s="98"/>
      <c r="E591" s="98"/>
      <c r="F591" s="98"/>
      <c r="G591" s="98"/>
      <c r="H591" s="98"/>
      <c r="I591" s="98"/>
    </row>
    <row r="592" spans="1:9" ht="12.75">
      <c r="A592" s="98"/>
      <c r="B592" s="98"/>
      <c r="C592" s="98"/>
      <c r="D592" s="98"/>
      <c r="E592" s="98"/>
      <c r="F592" s="98"/>
      <c r="G592" s="98"/>
      <c r="H592" s="98"/>
      <c r="I592" s="98"/>
    </row>
    <row r="593" spans="1:9" ht="12.75">
      <c r="A593" s="98"/>
      <c r="B593" s="98"/>
      <c r="C593" s="98"/>
      <c r="D593" s="98"/>
      <c r="E593" s="98"/>
      <c r="F593" s="98"/>
      <c r="G593" s="98"/>
      <c r="H593" s="98"/>
      <c r="I593" s="98"/>
    </row>
    <row r="594" spans="1:9" ht="12.75">
      <c r="A594" s="98"/>
      <c r="B594" s="98"/>
      <c r="C594" s="98"/>
      <c r="D594" s="98"/>
      <c r="E594" s="98"/>
      <c r="F594" s="98"/>
      <c r="G594" s="98"/>
      <c r="H594" s="98"/>
      <c r="I594" s="98"/>
    </row>
    <row r="595" spans="1:9" ht="12.75">
      <c r="A595" s="98"/>
      <c r="B595" s="98"/>
      <c r="C595" s="98"/>
      <c r="D595" s="98"/>
      <c r="E595" s="98"/>
      <c r="F595" s="98"/>
      <c r="G595" s="98"/>
      <c r="H595" s="98"/>
      <c r="I595" s="98"/>
    </row>
    <row r="596" spans="1:9" ht="12.75">
      <c r="A596" s="98"/>
      <c r="B596" s="98"/>
      <c r="C596" s="98"/>
      <c r="D596" s="98"/>
      <c r="E596" s="98"/>
      <c r="F596" s="98"/>
      <c r="G596" s="98"/>
      <c r="H596" s="98"/>
      <c r="I596" s="98"/>
    </row>
    <row r="597" spans="1:9" ht="12.75">
      <c r="A597" s="98"/>
      <c r="B597" s="98"/>
      <c r="C597" s="98"/>
      <c r="D597" s="98"/>
      <c r="E597" s="98"/>
      <c r="F597" s="98"/>
      <c r="G597" s="98"/>
      <c r="H597" s="98"/>
      <c r="I597" s="98"/>
    </row>
    <row r="598" spans="1:9" ht="12.75">
      <c r="A598" s="98"/>
      <c r="B598" s="98"/>
      <c r="C598" s="98"/>
      <c r="D598" s="98"/>
      <c r="E598" s="98"/>
      <c r="F598" s="98"/>
      <c r="G598" s="98"/>
      <c r="H598" s="98"/>
      <c r="I598" s="98"/>
    </row>
    <row r="599" spans="1:9" ht="12.75">
      <c r="A599" s="98"/>
      <c r="B599" s="98"/>
      <c r="C599" s="98"/>
      <c r="D599" s="98"/>
      <c r="E599" s="98"/>
      <c r="F599" s="98"/>
      <c r="G599" s="98"/>
      <c r="H599" s="98"/>
      <c r="I599" s="98"/>
    </row>
    <row r="600" spans="1:9" ht="12.75">
      <c r="A600" s="98"/>
      <c r="B600" s="98"/>
      <c r="C600" s="98"/>
      <c r="D600" s="98"/>
      <c r="E600" s="98"/>
      <c r="F600" s="98"/>
      <c r="G600" s="98"/>
      <c r="H600" s="98"/>
      <c r="I600" s="98"/>
    </row>
    <row r="601" spans="1:9" ht="12.75">
      <c r="A601" s="98"/>
      <c r="B601" s="98"/>
      <c r="C601" s="98"/>
      <c r="D601" s="98"/>
      <c r="E601" s="98"/>
      <c r="F601" s="98"/>
      <c r="G601" s="98"/>
      <c r="H601" s="98"/>
      <c r="I601" s="98"/>
    </row>
    <row r="602" spans="1:9" ht="12.75">
      <c r="A602" s="98"/>
      <c r="B602" s="98"/>
      <c r="C602" s="98"/>
      <c r="D602" s="98"/>
      <c r="E602" s="98"/>
      <c r="F602" s="98"/>
      <c r="G602" s="98"/>
      <c r="H602" s="98"/>
      <c r="I602" s="98"/>
    </row>
    <row r="603" spans="1:9" ht="12.75">
      <c r="A603" s="98"/>
      <c r="B603" s="98"/>
      <c r="C603" s="98"/>
      <c r="D603" s="98"/>
      <c r="E603" s="98"/>
      <c r="F603" s="98"/>
      <c r="G603" s="98"/>
      <c r="H603" s="98"/>
      <c r="I603" s="98"/>
    </row>
    <row r="604" spans="1:9" ht="12.75">
      <c r="A604" s="98"/>
      <c r="B604" s="98"/>
      <c r="C604" s="98"/>
      <c r="D604" s="98"/>
      <c r="E604" s="98"/>
      <c r="F604" s="98"/>
      <c r="G604" s="98"/>
      <c r="H604" s="98"/>
      <c r="I604" s="98"/>
    </row>
    <row r="605" spans="1:9" ht="12.75">
      <c r="A605" s="98"/>
      <c r="B605" s="98"/>
      <c r="C605" s="98"/>
      <c r="D605" s="98"/>
      <c r="E605" s="98"/>
      <c r="F605" s="98"/>
      <c r="G605" s="98"/>
      <c r="H605" s="98"/>
      <c r="I605" s="98"/>
    </row>
    <row r="606" spans="1:9" ht="12.75">
      <c r="A606" s="98"/>
      <c r="B606" s="98"/>
      <c r="C606" s="98"/>
      <c r="D606" s="98"/>
      <c r="E606" s="98"/>
      <c r="F606" s="98"/>
      <c r="G606" s="98"/>
      <c r="H606" s="98"/>
      <c r="I606" s="98"/>
    </row>
    <row r="607" spans="1:9" ht="12.75">
      <c r="A607" s="98"/>
      <c r="B607" s="98"/>
      <c r="C607" s="98"/>
      <c r="D607" s="98"/>
      <c r="E607" s="98"/>
      <c r="F607" s="98"/>
      <c r="G607" s="98"/>
      <c r="H607" s="98"/>
      <c r="I607" s="98"/>
    </row>
    <row r="608" spans="1:9" ht="12.75">
      <c r="A608" s="98"/>
      <c r="B608" s="98"/>
      <c r="C608" s="98"/>
      <c r="D608" s="98"/>
      <c r="E608" s="98"/>
      <c r="F608" s="98"/>
      <c r="G608" s="98"/>
      <c r="H608" s="98"/>
      <c r="I608" s="98"/>
    </row>
    <row r="609" spans="1:9" ht="12.75">
      <c r="A609" s="98"/>
      <c r="B609" s="98"/>
      <c r="C609" s="98"/>
      <c r="D609" s="98"/>
      <c r="E609" s="98"/>
      <c r="F609" s="98"/>
      <c r="G609" s="98"/>
      <c r="H609" s="98"/>
      <c r="I609" s="98"/>
    </row>
    <row r="610" spans="1:9" ht="12.75">
      <c r="A610" s="98"/>
      <c r="B610" s="98"/>
      <c r="C610" s="98"/>
      <c r="D610" s="98"/>
      <c r="E610" s="98"/>
      <c r="F610" s="98"/>
      <c r="G610" s="98"/>
      <c r="H610" s="98"/>
      <c r="I610" s="98"/>
    </row>
    <row r="611" spans="1:9" ht="12.75">
      <c r="A611" s="98"/>
      <c r="B611" s="98"/>
      <c r="C611" s="98"/>
      <c r="D611" s="98"/>
      <c r="E611" s="98"/>
      <c r="F611" s="98"/>
      <c r="G611" s="98"/>
      <c r="H611" s="98"/>
      <c r="I611" s="98"/>
    </row>
    <row r="612" spans="1:9" ht="12.75">
      <c r="A612" s="98"/>
      <c r="B612" s="98"/>
      <c r="C612" s="98"/>
      <c r="D612" s="98"/>
      <c r="E612" s="98"/>
      <c r="F612" s="98"/>
      <c r="G612" s="98"/>
      <c r="H612" s="98"/>
      <c r="I612" s="98"/>
    </row>
    <row r="613" spans="1:9" ht="12.75">
      <c r="A613" s="98"/>
      <c r="B613" s="98"/>
      <c r="C613" s="98"/>
      <c r="D613" s="98"/>
      <c r="E613" s="98"/>
      <c r="F613" s="98"/>
      <c r="G613" s="98"/>
      <c r="H613" s="98"/>
      <c r="I613" s="98"/>
    </row>
    <row r="614" spans="1:9" ht="12.75">
      <c r="A614" s="98"/>
      <c r="B614" s="98"/>
      <c r="C614" s="98"/>
      <c r="D614" s="98"/>
      <c r="E614" s="98"/>
      <c r="F614" s="98"/>
      <c r="G614" s="98"/>
      <c r="H614" s="98"/>
      <c r="I614" s="98"/>
    </row>
    <row r="615" spans="1:9" ht="12.75">
      <c r="A615" s="98"/>
      <c r="B615" s="98"/>
      <c r="C615" s="98"/>
      <c r="D615" s="98"/>
      <c r="E615" s="98"/>
      <c r="F615" s="98"/>
      <c r="G615" s="98"/>
      <c r="H615" s="98"/>
      <c r="I615" s="98"/>
    </row>
    <row r="616" spans="1:9" ht="12.75">
      <c r="A616" s="98"/>
      <c r="B616" s="98"/>
      <c r="C616" s="98"/>
      <c r="D616" s="98"/>
      <c r="E616" s="98"/>
      <c r="F616" s="98"/>
      <c r="G616" s="98"/>
      <c r="H616" s="98"/>
      <c r="I616" s="98"/>
    </row>
    <row r="617" spans="1:9" ht="12.75">
      <c r="A617" s="98"/>
      <c r="B617" s="98"/>
      <c r="C617" s="98"/>
      <c r="D617" s="98"/>
      <c r="E617" s="98"/>
      <c r="F617" s="98"/>
      <c r="G617" s="98"/>
      <c r="H617" s="98"/>
      <c r="I617" s="98"/>
    </row>
    <row r="618" spans="1:9" ht="12.75">
      <c r="A618" s="98"/>
      <c r="B618" s="98"/>
      <c r="C618" s="98"/>
      <c r="D618" s="98"/>
      <c r="E618" s="98"/>
      <c r="F618" s="98"/>
      <c r="G618" s="98"/>
      <c r="H618" s="98"/>
      <c r="I618" s="98"/>
    </row>
    <row r="619" spans="1:9" ht="12.75">
      <c r="A619" s="98"/>
      <c r="B619" s="98"/>
      <c r="C619" s="98"/>
      <c r="D619" s="98"/>
      <c r="E619" s="98"/>
      <c r="F619" s="98"/>
      <c r="G619" s="98"/>
      <c r="H619" s="98"/>
      <c r="I619" s="98"/>
    </row>
    <row r="620" spans="1:9" ht="12.75">
      <c r="A620" s="98"/>
      <c r="B620" s="98"/>
      <c r="C620" s="98"/>
      <c r="D620" s="98"/>
      <c r="E620" s="98"/>
      <c r="F620" s="98"/>
      <c r="G620" s="98"/>
      <c r="H620" s="98"/>
      <c r="I620" s="98"/>
    </row>
    <row r="621" spans="1:9" ht="12.75">
      <c r="A621" s="98"/>
      <c r="B621" s="98"/>
      <c r="C621" s="98"/>
      <c r="D621" s="98"/>
      <c r="E621" s="98"/>
      <c r="F621" s="98"/>
      <c r="G621" s="98"/>
      <c r="H621" s="98"/>
      <c r="I621" s="98"/>
    </row>
    <row r="622" spans="1:9" ht="12.75">
      <c r="A622" s="98"/>
      <c r="B622" s="98"/>
      <c r="C622" s="98"/>
      <c r="D622" s="98"/>
      <c r="E622" s="98"/>
      <c r="F622" s="98"/>
      <c r="G622" s="98"/>
      <c r="H622" s="98"/>
      <c r="I622" s="98"/>
    </row>
    <row r="623" spans="1:9" ht="12.75">
      <c r="A623" s="98"/>
      <c r="B623" s="98"/>
      <c r="C623" s="98"/>
      <c r="D623" s="98"/>
      <c r="E623" s="98"/>
      <c r="F623" s="98"/>
      <c r="G623" s="98"/>
      <c r="H623" s="98"/>
      <c r="I623" s="98"/>
    </row>
    <row r="624" spans="1:9" ht="12.75">
      <c r="A624" s="98"/>
      <c r="B624" s="98"/>
      <c r="C624" s="98"/>
      <c r="D624" s="98"/>
      <c r="E624" s="98"/>
      <c r="F624" s="98"/>
      <c r="G624" s="98"/>
      <c r="H624" s="98"/>
      <c r="I624" s="98"/>
    </row>
    <row r="625" spans="1:9" ht="12.75">
      <c r="A625" s="98"/>
      <c r="B625" s="98"/>
      <c r="C625" s="98"/>
      <c r="D625" s="98"/>
      <c r="E625" s="98"/>
      <c r="F625" s="98"/>
      <c r="G625" s="98"/>
      <c r="H625" s="98"/>
      <c r="I625" s="98"/>
    </row>
    <row r="626" spans="1:9" ht="12.75">
      <c r="A626" s="98"/>
      <c r="B626" s="98"/>
      <c r="C626" s="98"/>
      <c r="D626" s="98"/>
      <c r="E626" s="98"/>
      <c r="F626" s="98"/>
      <c r="G626" s="98"/>
      <c r="H626" s="98"/>
      <c r="I626" s="98"/>
    </row>
    <row r="627" spans="1:9" ht="12.75">
      <c r="A627" s="98"/>
      <c r="B627" s="98"/>
      <c r="C627" s="98"/>
      <c r="D627" s="98"/>
      <c r="E627" s="98"/>
      <c r="F627" s="98"/>
      <c r="G627" s="98"/>
      <c r="H627" s="98"/>
      <c r="I627" s="98"/>
    </row>
    <row r="628" spans="1:9" ht="12.75">
      <c r="A628" s="98"/>
      <c r="B628" s="98"/>
      <c r="C628" s="98"/>
      <c r="D628" s="98"/>
      <c r="E628" s="98"/>
      <c r="F628" s="98"/>
      <c r="G628" s="98"/>
      <c r="H628" s="98"/>
      <c r="I628" s="98"/>
    </row>
    <row r="629" spans="1:9" ht="12.75">
      <c r="A629" s="98"/>
      <c r="B629" s="98"/>
      <c r="C629" s="98"/>
      <c r="D629" s="98"/>
      <c r="E629" s="98"/>
      <c r="F629" s="98"/>
      <c r="G629" s="98"/>
      <c r="H629" s="98"/>
      <c r="I629" s="98"/>
    </row>
    <row r="630" spans="1:9" ht="12.75">
      <c r="A630" s="98"/>
      <c r="B630" s="98"/>
      <c r="C630" s="98"/>
      <c r="D630" s="98"/>
      <c r="E630" s="98"/>
      <c r="F630" s="98"/>
      <c r="G630" s="98"/>
      <c r="H630" s="98"/>
      <c r="I630" s="98"/>
    </row>
    <row r="631" spans="1:9" ht="12.75">
      <c r="A631" s="98"/>
      <c r="B631" s="98"/>
      <c r="C631" s="98"/>
      <c r="D631" s="98"/>
      <c r="E631" s="98"/>
      <c r="F631" s="98"/>
      <c r="G631" s="98"/>
      <c r="H631" s="98"/>
      <c r="I631" s="98"/>
    </row>
    <row r="632" spans="1:9" ht="12.75">
      <c r="A632" s="98"/>
      <c r="B632" s="98"/>
      <c r="C632" s="98"/>
      <c r="D632" s="98"/>
      <c r="E632" s="98"/>
      <c r="F632" s="98"/>
      <c r="G632" s="98"/>
      <c r="H632" s="98"/>
      <c r="I632" s="98"/>
    </row>
    <row r="633" spans="1:9" ht="12.75">
      <c r="A633" s="98"/>
      <c r="B633" s="98"/>
      <c r="C633" s="98"/>
      <c r="D633" s="98"/>
      <c r="E633" s="98"/>
      <c r="F633" s="98"/>
      <c r="G633" s="98"/>
      <c r="H633" s="98"/>
      <c r="I633" s="98"/>
    </row>
    <row r="634" spans="1:9" ht="12.75">
      <c r="A634" s="98"/>
      <c r="B634" s="98"/>
      <c r="C634" s="98"/>
      <c r="D634" s="98"/>
      <c r="E634" s="98"/>
      <c r="F634" s="98"/>
      <c r="G634" s="98"/>
      <c r="H634" s="98"/>
      <c r="I634" s="98"/>
    </row>
    <row r="635" spans="1:9" ht="12.75">
      <c r="A635" s="98"/>
      <c r="B635" s="98"/>
      <c r="C635" s="98"/>
      <c r="D635" s="98"/>
      <c r="E635" s="98"/>
      <c r="F635" s="98"/>
      <c r="G635" s="98"/>
      <c r="H635" s="98"/>
      <c r="I635" s="98"/>
    </row>
    <row r="636" spans="1:9" ht="12.75">
      <c r="A636" s="98"/>
      <c r="B636" s="98"/>
      <c r="C636" s="98"/>
      <c r="D636" s="98"/>
      <c r="E636" s="98"/>
      <c r="F636" s="98"/>
      <c r="G636" s="98"/>
      <c r="H636" s="98"/>
      <c r="I636" s="98"/>
    </row>
    <row r="637" spans="1:9" ht="12.75">
      <c r="A637" s="98"/>
      <c r="B637" s="98"/>
      <c r="C637" s="98"/>
      <c r="D637" s="98"/>
      <c r="E637" s="98"/>
      <c r="F637" s="98"/>
      <c r="G637" s="98"/>
      <c r="H637" s="98"/>
      <c r="I637" s="98"/>
    </row>
    <row r="638" spans="1:9" ht="12.75">
      <c r="A638" s="98"/>
      <c r="B638" s="98"/>
      <c r="C638" s="98"/>
      <c r="D638" s="98"/>
      <c r="E638" s="98"/>
      <c r="F638" s="98"/>
      <c r="G638" s="98"/>
      <c r="H638" s="98"/>
      <c r="I638" s="98"/>
    </row>
    <row r="639" spans="1:9" ht="12.75">
      <c r="A639" s="98"/>
      <c r="B639" s="98"/>
      <c r="C639" s="98"/>
      <c r="D639" s="98"/>
      <c r="E639" s="98"/>
      <c r="F639" s="98"/>
      <c r="G639" s="98"/>
      <c r="H639" s="98"/>
      <c r="I639" s="98"/>
    </row>
    <row r="640" spans="1:9" ht="12.75">
      <c r="A640" s="98"/>
      <c r="B640" s="98"/>
      <c r="C640" s="98"/>
      <c r="D640" s="98"/>
      <c r="E640" s="98"/>
      <c r="F640" s="98"/>
      <c r="G640" s="98"/>
      <c r="H640" s="98"/>
      <c r="I640" s="98"/>
    </row>
    <row r="641" spans="1:9" ht="12.75">
      <c r="A641" s="98"/>
      <c r="B641" s="98"/>
      <c r="C641" s="98"/>
      <c r="D641" s="98"/>
      <c r="E641" s="98"/>
      <c r="F641" s="98"/>
      <c r="G641" s="98"/>
      <c r="H641" s="98"/>
      <c r="I641" s="98"/>
    </row>
    <row r="642" spans="1:9" ht="12.75">
      <c r="A642" s="98"/>
      <c r="B642" s="98"/>
      <c r="C642" s="98"/>
      <c r="D642" s="98"/>
      <c r="E642" s="98"/>
      <c r="F642" s="98"/>
      <c r="G642" s="98"/>
      <c r="H642" s="98"/>
      <c r="I642" s="98"/>
    </row>
    <row r="643" spans="1:9" ht="12.75">
      <c r="A643" s="98"/>
      <c r="B643" s="98"/>
      <c r="C643" s="98"/>
      <c r="D643" s="98"/>
      <c r="E643" s="98"/>
      <c r="F643" s="98"/>
      <c r="G643" s="98"/>
      <c r="H643" s="98"/>
      <c r="I643" s="98"/>
    </row>
    <row r="644" spans="1:9" ht="12.75">
      <c r="A644" s="98"/>
      <c r="B644" s="98"/>
      <c r="C644" s="98"/>
      <c r="D644" s="98"/>
      <c r="E644" s="98"/>
      <c r="F644" s="98"/>
      <c r="G644" s="98"/>
      <c r="H644" s="98"/>
      <c r="I644" s="98"/>
    </row>
    <row r="645" spans="1:9" ht="12.75">
      <c r="A645" s="98"/>
      <c r="B645" s="98"/>
      <c r="C645" s="98"/>
      <c r="D645" s="98"/>
      <c r="E645" s="98"/>
      <c r="F645" s="98"/>
      <c r="G645" s="98"/>
      <c r="H645" s="98"/>
      <c r="I645" s="98"/>
    </row>
    <row r="646" spans="1:9" ht="12.75">
      <c r="A646" s="98"/>
      <c r="B646" s="98"/>
      <c r="C646" s="98"/>
      <c r="D646" s="98"/>
      <c r="E646" s="98"/>
      <c r="F646" s="98"/>
      <c r="G646" s="98"/>
      <c r="H646" s="98"/>
      <c r="I646" s="98"/>
    </row>
    <row r="647" spans="1:9" ht="12.75">
      <c r="A647" s="98"/>
      <c r="B647" s="98"/>
      <c r="C647" s="98"/>
      <c r="D647" s="98"/>
      <c r="E647" s="98"/>
      <c r="F647" s="98"/>
      <c r="G647" s="98"/>
      <c r="H647" s="98"/>
      <c r="I647" s="98"/>
    </row>
    <row r="648" spans="1:9" ht="12.75">
      <c r="A648" s="98"/>
      <c r="B648" s="98"/>
      <c r="C648" s="98"/>
      <c r="D648" s="98"/>
      <c r="E648" s="98"/>
      <c r="F648" s="98"/>
      <c r="G648" s="98"/>
      <c r="H648" s="98"/>
      <c r="I648" s="98"/>
    </row>
    <row r="649" spans="1:9" ht="12.75">
      <c r="A649" s="98"/>
      <c r="B649" s="98"/>
      <c r="C649" s="98"/>
      <c r="D649" s="98"/>
      <c r="E649" s="98"/>
      <c r="F649" s="98"/>
      <c r="G649" s="98"/>
      <c r="H649" s="98"/>
      <c r="I649" s="98"/>
    </row>
    <row r="650" spans="1:9" ht="12.75">
      <c r="A650" s="98"/>
      <c r="B650" s="98"/>
      <c r="C650" s="98"/>
      <c r="D650" s="98"/>
      <c r="E650" s="98"/>
      <c r="F650" s="98"/>
      <c r="G650" s="98"/>
      <c r="H650" s="98"/>
      <c r="I650" s="98"/>
    </row>
    <row r="651" spans="1:9" ht="12.75">
      <c r="A651" s="98"/>
      <c r="B651" s="98"/>
      <c r="C651" s="98"/>
      <c r="D651" s="98"/>
      <c r="E651" s="98"/>
      <c r="F651" s="98"/>
      <c r="G651" s="98"/>
      <c r="H651" s="98"/>
      <c r="I651" s="98"/>
    </row>
    <row r="652" spans="1:9" ht="12.75">
      <c r="A652" s="98"/>
      <c r="B652" s="98"/>
      <c r="C652" s="98"/>
      <c r="D652" s="98"/>
      <c r="E652" s="98"/>
      <c r="F652" s="98"/>
      <c r="G652" s="98"/>
      <c r="H652" s="98"/>
      <c r="I652" s="98"/>
    </row>
    <row r="653" spans="1:9" ht="12.75">
      <c r="A653" s="98"/>
      <c r="B653" s="98"/>
      <c r="C653" s="98"/>
      <c r="D653" s="98"/>
      <c r="E653" s="98"/>
      <c r="F653" s="98"/>
      <c r="G653" s="98"/>
      <c r="H653" s="98"/>
      <c r="I653" s="98"/>
    </row>
    <row r="654" spans="1:9" ht="12.75">
      <c r="A654" s="98"/>
      <c r="B654" s="98"/>
      <c r="C654" s="98"/>
      <c r="D654" s="98"/>
      <c r="E654" s="98"/>
      <c r="F654" s="98"/>
      <c r="G654" s="98"/>
      <c r="H654" s="98"/>
      <c r="I654" s="98"/>
    </row>
    <row r="655" spans="1:9" ht="12.75">
      <c r="A655" s="98"/>
      <c r="B655" s="98"/>
      <c r="C655" s="98"/>
      <c r="D655" s="98"/>
      <c r="E655" s="98"/>
      <c r="F655" s="98"/>
      <c r="G655" s="98"/>
      <c r="H655" s="98"/>
      <c r="I655" s="98"/>
    </row>
    <row r="656" spans="1:9" ht="12.75">
      <c r="A656" s="98"/>
      <c r="B656" s="98"/>
      <c r="C656" s="98"/>
      <c r="D656" s="98"/>
      <c r="E656" s="98"/>
      <c r="F656" s="98"/>
      <c r="G656" s="98"/>
      <c r="H656" s="98"/>
      <c r="I656" s="98"/>
    </row>
    <row r="657" spans="1:9" ht="12.75">
      <c r="A657" s="98"/>
      <c r="B657" s="98"/>
      <c r="C657" s="98"/>
      <c r="D657" s="98"/>
      <c r="E657" s="98"/>
      <c r="F657" s="98"/>
      <c r="G657" s="98"/>
      <c r="H657" s="98"/>
      <c r="I657" s="98"/>
    </row>
    <row r="658" spans="1:9" ht="12.75">
      <c r="A658" s="98"/>
      <c r="B658" s="98"/>
      <c r="C658" s="98"/>
      <c r="D658" s="98"/>
      <c r="E658" s="98"/>
      <c r="F658" s="98"/>
      <c r="G658" s="98"/>
      <c r="H658" s="98"/>
      <c r="I658" s="98"/>
    </row>
    <row r="659" spans="1:9" ht="12.75">
      <c r="A659" s="98"/>
      <c r="B659" s="98"/>
      <c r="C659" s="98"/>
      <c r="D659" s="98"/>
      <c r="E659" s="98"/>
      <c r="F659" s="98"/>
      <c r="G659" s="98"/>
      <c r="H659" s="98"/>
      <c r="I659" s="98"/>
    </row>
    <row r="660" spans="1:9" ht="12.75">
      <c r="A660" s="98"/>
      <c r="B660" s="98"/>
      <c r="C660" s="98"/>
      <c r="D660" s="98"/>
      <c r="E660" s="98"/>
      <c r="F660" s="98"/>
      <c r="G660" s="98"/>
      <c r="H660" s="98"/>
      <c r="I660" s="98"/>
    </row>
    <row r="661" spans="1:9" ht="12.75">
      <c r="A661" s="98"/>
      <c r="B661" s="98"/>
      <c r="C661" s="98"/>
      <c r="D661" s="98"/>
      <c r="E661" s="98"/>
      <c r="F661" s="98"/>
      <c r="G661" s="98"/>
      <c r="H661" s="98"/>
      <c r="I661" s="98"/>
    </row>
    <row r="662" spans="1:9" ht="12.75">
      <c r="A662" s="98"/>
      <c r="B662" s="98"/>
      <c r="C662" s="98"/>
      <c r="D662" s="98"/>
      <c r="E662" s="98"/>
      <c r="F662" s="98"/>
      <c r="G662" s="98"/>
      <c r="H662" s="98"/>
      <c r="I662" s="98"/>
    </row>
    <row r="663" spans="1:9" ht="12.75">
      <c r="A663" s="98"/>
      <c r="B663" s="98"/>
      <c r="C663" s="98"/>
      <c r="D663" s="98"/>
      <c r="E663" s="98"/>
      <c r="F663" s="98"/>
      <c r="G663" s="98"/>
      <c r="H663" s="98"/>
      <c r="I663" s="98"/>
    </row>
    <row r="664" spans="1:9" ht="12.75">
      <c r="A664" s="98"/>
      <c r="B664" s="98"/>
      <c r="C664" s="98"/>
      <c r="D664" s="98"/>
      <c r="E664" s="98"/>
      <c r="F664" s="98"/>
      <c r="G664" s="98"/>
      <c r="H664" s="98"/>
      <c r="I664" s="98"/>
    </row>
    <row r="665" spans="1:9" ht="12.75">
      <c r="A665" s="98"/>
      <c r="B665" s="98"/>
      <c r="C665" s="98"/>
      <c r="D665" s="98"/>
      <c r="E665" s="98"/>
      <c r="F665" s="98"/>
      <c r="G665" s="98"/>
      <c r="H665" s="98"/>
      <c r="I665" s="98"/>
    </row>
    <row r="666" spans="1:9" ht="12.75">
      <c r="A666" s="98"/>
      <c r="B666" s="98"/>
      <c r="C666" s="98"/>
      <c r="D666" s="98"/>
      <c r="E666" s="98"/>
      <c r="F666" s="98"/>
      <c r="G666" s="98"/>
      <c r="H666" s="98"/>
      <c r="I666" s="98"/>
    </row>
    <row r="667" spans="1:9" ht="12.75">
      <c r="A667" s="98"/>
      <c r="B667" s="98"/>
      <c r="C667" s="98"/>
      <c r="D667" s="98"/>
      <c r="E667" s="98"/>
      <c r="F667" s="98"/>
      <c r="G667" s="98"/>
      <c r="H667" s="98"/>
      <c r="I667" s="98"/>
    </row>
    <row r="668" spans="1:9" ht="12.75">
      <c r="A668" s="98"/>
      <c r="B668" s="98"/>
      <c r="C668" s="98"/>
      <c r="D668" s="98"/>
      <c r="E668" s="98"/>
      <c r="F668" s="98"/>
      <c r="G668" s="98"/>
      <c r="H668" s="98"/>
      <c r="I668" s="98"/>
    </row>
    <row r="669" spans="1:9" ht="12.75">
      <c r="A669" s="98"/>
      <c r="B669" s="98"/>
      <c r="C669" s="98"/>
      <c r="D669" s="98"/>
      <c r="E669" s="98"/>
      <c r="F669" s="98"/>
      <c r="G669" s="98"/>
      <c r="H669" s="98"/>
      <c r="I669" s="98"/>
    </row>
    <row r="670" spans="1:9" ht="12.75">
      <c r="A670" s="98"/>
      <c r="B670" s="98"/>
      <c r="C670" s="98"/>
      <c r="D670" s="98"/>
      <c r="E670" s="98"/>
      <c r="F670" s="98"/>
      <c r="G670" s="98"/>
      <c r="H670" s="98"/>
      <c r="I670" s="98"/>
    </row>
    <row r="671" spans="1:9" ht="12.75">
      <c r="A671" s="98"/>
      <c r="B671" s="98"/>
      <c r="C671" s="98"/>
      <c r="D671" s="98"/>
      <c r="E671" s="98"/>
      <c r="F671" s="98"/>
      <c r="G671" s="98"/>
      <c r="H671" s="98"/>
      <c r="I671" s="98"/>
    </row>
    <row r="672" spans="1:9" ht="12.75">
      <c r="A672" s="98"/>
      <c r="B672" s="98"/>
      <c r="C672" s="98"/>
      <c r="D672" s="98"/>
      <c r="E672" s="98"/>
      <c r="F672" s="98"/>
      <c r="G672" s="98"/>
      <c r="H672" s="98"/>
      <c r="I672" s="98"/>
    </row>
    <row r="673" spans="1:9" ht="12.75">
      <c r="A673" s="98"/>
      <c r="B673" s="98"/>
      <c r="C673" s="98"/>
      <c r="D673" s="98"/>
      <c r="E673" s="98"/>
      <c r="F673" s="98"/>
      <c r="G673" s="98"/>
      <c r="H673" s="98"/>
      <c r="I673" s="98"/>
    </row>
    <row r="674" spans="1:9" ht="12.75">
      <c r="A674" s="98"/>
      <c r="B674" s="98"/>
      <c r="C674" s="98"/>
      <c r="D674" s="98"/>
      <c r="E674" s="98"/>
      <c r="F674" s="98"/>
      <c r="G674" s="98"/>
      <c r="H674" s="98"/>
      <c r="I674" s="98"/>
    </row>
    <row r="675" spans="1:9" ht="12.75">
      <c r="A675" s="98"/>
      <c r="B675" s="98"/>
      <c r="C675" s="98"/>
      <c r="D675" s="98"/>
      <c r="E675" s="98"/>
      <c r="F675" s="98"/>
      <c r="G675" s="98"/>
      <c r="H675" s="98"/>
      <c r="I675" s="98"/>
    </row>
    <row r="676" spans="1:9" ht="12.75">
      <c r="A676" s="98"/>
      <c r="B676" s="98"/>
      <c r="C676" s="98"/>
      <c r="D676" s="98"/>
      <c r="E676" s="98"/>
      <c r="F676" s="98"/>
      <c r="G676" s="98"/>
      <c r="H676" s="98"/>
      <c r="I676" s="98"/>
    </row>
    <row r="677" spans="1:9" ht="12.75">
      <c r="A677" s="98"/>
      <c r="B677" s="98"/>
      <c r="C677" s="98"/>
      <c r="D677" s="98"/>
      <c r="E677" s="98"/>
      <c r="F677" s="98"/>
      <c r="G677" s="98"/>
      <c r="H677" s="98"/>
      <c r="I677" s="98"/>
    </row>
    <row r="678" spans="1:9" ht="12.75">
      <c r="A678" s="98"/>
      <c r="B678" s="98"/>
      <c r="C678" s="98"/>
      <c r="D678" s="98"/>
      <c r="E678" s="98"/>
      <c r="F678" s="98"/>
      <c r="G678" s="98"/>
      <c r="H678" s="98"/>
      <c r="I678" s="98"/>
    </row>
    <row r="679" spans="1:9" ht="12.75">
      <c r="A679" s="98"/>
      <c r="B679" s="98"/>
      <c r="C679" s="98"/>
      <c r="D679" s="98"/>
      <c r="E679" s="98"/>
      <c r="F679" s="98"/>
      <c r="G679" s="98"/>
      <c r="H679" s="98"/>
      <c r="I679" s="98"/>
    </row>
    <row r="680" spans="1:9" ht="12.75">
      <c r="A680" s="98"/>
      <c r="B680" s="98"/>
      <c r="C680" s="98"/>
      <c r="D680" s="98"/>
      <c r="E680" s="98"/>
      <c r="F680" s="98"/>
      <c r="G680" s="98"/>
      <c r="H680" s="98"/>
      <c r="I680" s="98"/>
    </row>
    <row r="681" spans="1:9" ht="12.75">
      <c r="A681" s="98"/>
      <c r="B681" s="98"/>
      <c r="C681" s="98"/>
      <c r="D681" s="98"/>
      <c r="E681" s="98"/>
      <c r="F681" s="98"/>
      <c r="G681" s="98"/>
      <c r="H681" s="98"/>
      <c r="I681" s="98"/>
    </row>
    <row r="682" spans="1:9" ht="12.75">
      <c r="A682" s="98"/>
      <c r="B682" s="98"/>
      <c r="C682" s="98"/>
      <c r="D682" s="98"/>
      <c r="E682" s="98"/>
      <c r="F682" s="98"/>
      <c r="G682" s="98"/>
      <c r="H682" s="98"/>
      <c r="I682" s="98"/>
    </row>
    <row r="683" spans="1:9" ht="12.75">
      <c r="A683" s="98"/>
      <c r="B683" s="98"/>
      <c r="C683" s="98"/>
      <c r="D683" s="98"/>
      <c r="E683" s="98"/>
      <c r="F683" s="98"/>
      <c r="G683" s="98"/>
      <c r="H683" s="98"/>
      <c r="I683" s="98"/>
    </row>
    <row r="684" spans="1:9" ht="12.75">
      <c r="A684" s="98"/>
      <c r="B684" s="98"/>
      <c r="C684" s="98"/>
      <c r="D684" s="98"/>
      <c r="E684" s="98"/>
      <c r="F684" s="98"/>
      <c r="G684" s="98"/>
      <c r="H684" s="98"/>
      <c r="I684" s="98"/>
    </row>
    <row r="685" spans="1:9" ht="12.75">
      <c r="A685" s="98"/>
      <c r="B685" s="98"/>
      <c r="C685" s="98"/>
      <c r="D685" s="98"/>
      <c r="E685" s="98"/>
      <c r="F685" s="98"/>
      <c r="G685" s="98"/>
      <c r="H685" s="98"/>
      <c r="I685" s="98"/>
    </row>
    <row r="686" spans="1:9" ht="12.75">
      <c r="A686" s="98"/>
      <c r="B686" s="98"/>
      <c r="C686" s="98"/>
      <c r="D686" s="98"/>
      <c r="E686" s="98"/>
      <c r="F686" s="98"/>
      <c r="G686" s="98"/>
      <c r="H686" s="98"/>
      <c r="I686" s="98"/>
    </row>
    <row r="687" spans="1:9" ht="12.75">
      <c r="A687" s="98"/>
      <c r="B687" s="98"/>
      <c r="C687" s="98"/>
      <c r="D687" s="98"/>
      <c r="E687" s="98"/>
      <c r="F687" s="98"/>
      <c r="G687" s="98"/>
      <c r="H687" s="98"/>
      <c r="I687" s="98"/>
    </row>
    <row r="688" spans="1:9" ht="12.75">
      <c r="A688" s="98"/>
      <c r="B688" s="98"/>
      <c r="C688" s="98"/>
      <c r="D688" s="98"/>
      <c r="E688" s="98"/>
      <c r="F688" s="98"/>
      <c r="G688" s="98"/>
      <c r="H688" s="98"/>
      <c r="I688" s="98"/>
    </row>
    <row r="689" spans="1:9" ht="12.75">
      <c r="A689" s="98"/>
      <c r="B689" s="98"/>
      <c r="C689" s="98"/>
      <c r="D689" s="98"/>
      <c r="E689" s="98"/>
      <c r="F689" s="98"/>
      <c r="G689" s="98"/>
      <c r="H689" s="98"/>
      <c r="I689" s="98"/>
    </row>
    <row r="690" spans="1:9" ht="12.75">
      <c r="A690" s="98"/>
      <c r="B690" s="98"/>
      <c r="C690" s="98"/>
      <c r="D690" s="98"/>
      <c r="E690" s="98"/>
      <c r="F690" s="98"/>
      <c r="G690" s="98"/>
      <c r="H690" s="98"/>
      <c r="I690" s="98"/>
    </row>
    <row r="691" spans="1:9" ht="12.75">
      <c r="A691" s="98"/>
      <c r="B691" s="98"/>
      <c r="C691" s="98"/>
      <c r="D691" s="98"/>
      <c r="E691" s="98"/>
      <c r="F691" s="98"/>
      <c r="G691" s="98"/>
      <c r="H691" s="98"/>
      <c r="I691" s="98"/>
    </row>
    <row r="692" spans="1:9" ht="12.75">
      <c r="A692" s="98"/>
      <c r="B692" s="98"/>
      <c r="C692" s="98"/>
      <c r="D692" s="98"/>
      <c r="E692" s="98"/>
      <c r="F692" s="98"/>
      <c r="G692" s="98"/>
      <c r="H692" s="98"/>
      <c r="I692" s="98"/>
    </row>
    <row r="693" spans="1:9" ht="12.75">
      <c r="A693" s="98"/>
      <c r="B693" s="98"/>
      <c r="C693" s="98"/>
      <c r="D693" s="98"/>
      <c r="E693" s="98"/>
      <c r="F693" s="98"/>
      <c r="G693" s="98"/>
      <c r="H693" s="98"/>
      <c r="I693" s="98"/>
    </row>
    <row r="694" spans="1:9" ht="12.75">
      <c r="A694" s="98"/>
      <c r="B694" s="98"/>
      <c r="C694" s="98"/>
      <c r="D694" s="98"/>
      <c r="E694" s="98"/>
      <c r="F694" s="98"/>
      <c r="G694" s="98"/>
      <c r="H694" s="98"/>
      <c r="I694" s="98"/>
    </row>
    <row r="695" spans="1:9" ht="12.75">
      <c r="A695" s="98"/>
      <c r="B695" s="98"/>
      <c r="C695" s="98"/>
      <c r="D695" s="98"/>
      <c r="E695" s="98"/>
      <c r="F695" s="98"/>
      <c r="G695" s="98"/>
      <c r="H695" s="98"/>
      <c r="I695" s="98"/>
    </row>
    <row r="696" spans="1:9" ht="12.75">
      <c r="A696" s="98"/>
      <c r="B696" s="98"/>
      <c r="C696" s="98"/>
      <c r="D696" s="98"/>
      <c r="E696" s="98"/>
      <c r="F696" s="98"/>
      <c r="G696" s="98"/>
      <c r="H696" s="98"/>
      <c r="I696" s="98"/>
    </row>
    <row r="697" spans="1:9" ht="12.75">
      <c r="A697" s="98"/>
      <c r="B697" s="98"/>
      <c r="C697" s="98"/>
      <c r="D697" s="98"/>
      <c r="E697" s="98"/>
      <c r="F697" s="98"/>
      <c r="G697" s="98"/>
      <c r="H697" s="98"/>
      <c r="I697" s="98"/>
    </row>
    <row r="698" spans="1:9" ht="12.75">
      <c r="A698" s="98"/>
      <c r="B698" s="98"/>
      <c r="C698" s="98"/>
      <c r="D698" s="98"/>
      <c r="E698" s="98"/>
      <c r="F698" s="98"/>
      <c r="G698" s="98"/>
      <c r="H698" s="98"/>
      <c r="I698" s="98"/>
    </row>
    <row r="699" spans="1:9" ht="12.75">
      <c r="A699" s="98"/>
      <c r="B699" s="98"/>
      <c r="C699" s="98"/>
      <c r="D699" s="98"/>
      <c r="E699" s="98"/>
      <c r="F699" s="98"/>
      <c r="G699" s="98"/>
      <c r="H699" s="98"/>
      <c r="I699" s="98"/>
    </row>
    <row r="700" spans="1:9" ht="12.75">
      <c r="A700" s="98"/>
      <c r="B700" s="98"/>
      <c r="C700" s="98"/>
      <c r="D700" s="98"/>
      <c r="E700" s="98"/>
      <c r="F700" s="98"/>
      <c r="G700" s="98"/>
      <c r="H700" s="98"/>
      <c r="I700" s="98"/>
    </row>
    <row r="701" spans="1:9" ht="12.75">
      <c r="A701" s="98"/>
      <c r="B701" s="98"/>
      <c r="C701" s="98"/>
      <c r="D701" s="98"/>
      <c r="E701" s="98"/>
      <c r="F701" s="98"/>
      <c r="G701" s="98"/>
      <c r="H701" s="98"/>
      <c r="I701" s="98"/>
    </row>
    <row r="702" spans="1:9" ht="12.75">
      <c r="A702" s="98"/>
      <c r="B702" s="98"/>
      <c r="C702" s="98"/>
      <c r="D702" s="98"/>
      <c r="E702" s="98"/>
      <c r="F702" s="98"/>
      <c r="G702" s="98"/>
      <c r="H702" s="98"/>
      <c r="I702" s="98"/>
    </row>
    <row r="703" spans="1:9" ht="12.75">
      <c r="A703" s="98"/>
      <c r="B703" s="98"/>
      <c r="C703" s="98"/>
      <c r="D703" s="98"/>
      <c r="E703" s="98"/>
      <c r="F703" s="98"/>
      <c r="G703" s="98"/>
      <c r="H703" s="98"/>
      <c r="I703" s="98"/>
    </row>
    <row r="704" spans="1:9" ht="12.75">
      <c r="A704" s="98"/>
      <c r="B704" s="98"/>
      <c r="C704" s="98"/>
      <c r="D704" s="98"/>
      <c r="E704" s="98"/>
      <c r="F704" s="98"/>
      <c r="G704" s="98"/>
      <c r="H704" s="98"/>
      <c r="I704" s="98"/>
    </row>
    <row r="705" spans="1:9" ht="12.75">
      <c r="A705" s="98"/>
      <c r="B705" s="98"/>
      <c r="C705" s="98"/>
      <c r="D705" s="98"/>
      <c r="E705" s="98"/>
      <c r="F705" s="98"/>
      <c r="G705" s="98"/>
      <c r="H705" s="98"/>
      <c r="I705" s="98"/>
    </row>
    <row r="706" spans="1:9" ht="12.75">
      <c r="A706" s="98"/>
      <c r="B706" s="98"/>
      <c r="C706" s="98"/>
      <c r="D706" s="98"/>
      <c r="E706" s="98"/>
      <c r="F706" s="98"/>
      <c r="G706" s="98"/>
      <c r="H706" s="98"/>
      <c r="I706" s="98"/>
    </row>
    <row r="707" spans="1:9" ht="12.75">
      <c r="A707" s="98"/>
      <c r="B707" s="98"/>
      <c r="C707" s="98"/>
      <c r="D707" s="98"/>
      <c r="E707" s="98"/>
      <c r="F707" s="98"/>
      <c r="G707" s="98"/>
      <c r="H707" s="98"/>
      <c r="I707" s="98"/>
    </row>
    <row r="708" spans="1:9" ht="12.75">
      <c r="A708" s="98"/>
      <c r="B708" s="98"/>
      <c r="C708" s="98"/>
      <c r="D708" s="98"/>
      <c r="E708" s="98"/>
      <c r="F708" s="98"/>
      <c r="G708" s="98"/>
      <c r="H708" s="98"/>
      <c r="I708" s="98"/>
    </row>
    <row r="709" spans="1:9" ht="12.75">
      <c r="A709" s="98"/>
      <c r="B709" s="98"/>
      <c r="C709" s="98"/>
      <c r="D709" s="98"/>
      <c r="E709" s="98"/>
      <c r="F709" s="98"/>
      <c r="G709" s="98"/>
      <c r="H709" s="98"/>
      <c r="I709" s="98"/>
    </row>
    <row r="710" spans="1:9" ht="12.75">
      <c r="A710" s="98"/>
      <c r="B710" s="98"/>
      <c r="C710" s="98"/>
      <c r="D710" s="98"/>
      <c r="E710" s="98"/>
      <c r="F710" s="98"/>
      <c r="G710" s="98"/>
      <c r="H710" s="98"/>
      <c r="I710" s="98"/>
    </row>
    <row r="711" spans="1:9" ht="12.75">
      <c r="A711" s="98"/>
      <c r="B711" s="98"/>
      <c r="C711" s="98"/>
      <c r="D711" s="98"/>
      <c r="E711" s="98"/>
      <c r="F711" s="98"/>
      <c r="G711" s="98"/>
      <c r="H711" s="98"/>
      <c r="I711" s="98"/>
    </row>
    <row r="712" spans="1:9" ht="12.75">
      <c r="A712" s="98"/>
      <c r="B712" s="98"/>
      <c r="C712" s="98"/>
      <c r="D712" s="98"/>
      <c r="E712" s="98"/>
      <c r="F712" s="98"/>
      <c r="G712" s="98"/>
      <c r="H712" s="98"/>
      <c r="I712" s="98"/>
    </row>
    <row r="713" spans="1:9" ht="12.75">
      <c r="A713" s="98"/>
      <c r="B713" s="98"/>
      <c r="C713" s="98"/>
      <c r="D713" s="98"/>
      <c r="E713" s="98"/>
      <c r="F713" s="98"/>
      <c r="G713" s="98"/>
      <c r="H713" s="98"/>
      <c r="I713" s="98"/>
    </row>
    <row r="714" spans="1:9" ht="12.75">
      <c r="A714" s="98"/>
      <c r="B714" s="98"/>
      <c r="C714" s="98"/>
      <c r="D714" s="98"/>
      <c r="E714" s="98"/>
      <c r="F714" s="98"/>
      <c r="G714" s="98"/>
      <c r="H714" s="98"/>
      <c r="I714" s="98"/>
    </row>
    <row r="715" spans="1:9" ht="12.75">
      <c r="A715" s="98"/>
      <c r="B715" s="98"/>
      <c r="C715" s="98"/>
      <c r="D715" s="98"/>
      <c r="E715" s="98"/>
      <c r="F715" s="98"/>
      <c r="G715" s="98"/>
      <c r="H715" s="98"/>
      <c r="I715" s="98"/>
    </row>
    <row r="716" spans="1:9" ht="12.75">
      <c r="A716" s="98"/>
      <c r="B716" s="98"/>
      <c r="C716" s="98"/>
      <c r="D716" s="98"/>
      <c r="E716" s="98"/>
      <c r="F716" s="98"/>
      <c r="G716" s="98"/>
      <c r="H716" s="98"/>
      <c r="I716" s="98"/>
    </row>
    <row r="717" spans="1:9" ht="12.75">
      <c r="A717" s="98"/>
      <c r="B717" s="98"/>
      <c r="C717" s="98"/>
      <c r="D717" s="98"/>
      <c r="E717" s="98"/>
      <c r="F717" s="98"/>
      <c r="G717" s="98"/>
      <c r="H717" s="98"/>
      <c r="I717" s="98"/>
    </row>
    <row r="718" spans="1:9" ht="12.75">
      <c r="A718" s="98"/>
      <c r="B718" s="98"/>
      <c r="C718" s="98"/>
      <c r="D718" s="98"/>
      <c r="E718" s="98"/>
      <c r="F718" s="98"/>
      <c r="G718" s="98"/>
      <c r="H718" s="98"/>
      <c r="I718" s="98"/>
    </row>
    <row r="719" spans="1:9" ht="12.75">
      <c r="A719" s="98"/>
      <c r="B719" s="98"/>
      <c r="C719" s="98"/>
      <c r="D719" s="98"/>
      <c r="E719" s="98"/>
      <c r="F719" s="98"/>
      <c r="G719" s="98"/>
      <c r="H719" s="98"/>
      <c r="I719" s="98"/>
    </row>
    <row r="720" spans="1:9" ht="12.75">
      <c r="A720" s="98"/>
      <c r="B720" s="98"/>
      <c r="C720" s="98"/>
      <c r="D720" s="98"/>
      <c r="E720" s="98"/>
      <c r="F720" s="98"/>
      <c r="G720" s="98"/>
      <c r="H720" s="98"/>
      <c r="I720" s="98"/>
    </row>
    <row r="721" spans="1:9" ht="12.75">
      <c r="A721" s="98"/>
      <c r="B721" s="98"/>
      <c r="C721" s="98"/>
      <c r="D721" s="98"/>
      <c r="E721" s="98"/>
      <c r="F721" s="98"/>
      <c r="G721" s="98"/>
      <c r="H721" s="98"/>
      <c r="I721" s="98"/>
    </row>
    <row r="722" spans="1:9" ht="12.75">
      <c r="A722" s="98"/>
      <c r="B722" s="98"/>
      <c r="C722" s="98"/>
      <c r="D722" s="98"/>
      <c r="E722" s="98"/>
      <c r="F722" s="98"/>
      <c r="G722" s="98"/>
      <c r="H722" s="98"/>
      <c r="I722" s="98"/>
    </row>
    <row r="723" spans="1:9" ht="12.75">
      <c r="A723" s="98"/>
      <c r="B723" s="98"/>
      <c r="C723" s="98"/>
      <c r="D723" s="98"/>
      <c r="E723" s="98"/>
      <c r="F723" s="98"/>
      <c r="G723" s="98"/>
      <c r="H723" s="98"/>
      <c r="I723" s="98"/>
    </row>
    <row r="724" spans="1:9" ht="12.75">
      <c r="A724" s="98"/>
      <c r="B724" s="98"/>
      <c r="C724" s="98"/>
      <c r="D724" s="98"/>
      <c r="E724" s="98"/>
      <c r="F724" s="98"/>
      <c r="G724" s="98"/>
      <c r="H724" s="98"/>
      <c r="I724" s="98"/>
    </row>
    <row r="725" spans="1:9" ht="12.75">
      <c r="A725" s="98"/>
      <c r="B725" s="98"/>
      <c r="C725" s="98"/>
      <c r="D725" s="98"/>
      <c r="E725" s="98"/>
      <c r="F725" s="98"/>
      <c r="G725" s="98"/>
      <c r="H725" s="98"/>
      <c r="I725" s="98"/>
    </row>
    <row r="726" spans="1:9" ht="12.75">
      <c r="A726" s="98"/>
      <c r="B726" s="98"/>
      <c r="C726" s="98"/>
      <c r="D726" s="98"/>
      <c r="E726" s="98"/>
      <c r="F726" s="98"/>
      <c r="G726" s="98"/>
      <c r="H726" s="98"/>
      <c r="I726" s="98"/>
    </row>
    <row r="727" spans="1:9" ht="12.75">
      <c r="A727" s="98"/>
      <c r="B727" s="98"/>
      <c r="C727" s="98"/>
      <c r="D727" s="98"/>
      <c r="E727" s="98"/>
      <c r="F727" s="98"/>
      <c r="G727" s="98"/>
      <c r="H727" s="98"/>
      <c r="I727" s="98"/>
    </row>
    <row r="728" spans="1:9" ht="12.75">
      <c r="A728" s="98"/>
      <c r="B728" s="98"/>
      <c r="C728" s="98"/>
      <c r="D728" s="98"/>
      <c r="E728" s="98"/>
      <c r="F728" s="98"/>
      <c r="G728" s="98"/>
      <c r="H728" s="98"/>
      <c r="I728" s="98"/>
    </row>
    <row r="729" spans="1:9" ht="12.75">
      <c r="A729" s="98"/>
      <c r="B729" s="98"/>
      <c r="C729" s="98"/>
      <c r="D729" s="98"/>
      <c r="E729" s="98"/>
      <c r="F729" s="98"/>
      <c r="G729" s="98"/>
      <c r="H729" s="98"/>
      <c r="I729" s="98"/>
    </row>
    <row r="730" spans="1:9" ht="12.75">
      <c r="A730" s="98"/>
      <c r="B730" s="98"/>
      <c r="C730" s="98"/>
      <c r="D730" s="98"/>
      <c r="E730" s="98"/>
      <c r="F730" s="98"/>
      <c r="G730" s="98"/>
      <c r="H730" s="98"/>
      <c r="I730" s="98"/>
    </row>
    <row r="731" spans="1:9" ht="12.75">
      <c r="A731" s="98"/>
      <c r="B731" s="98"/>
      <c r="C731" s="98"/>
      <c r="D731" s="98"/>
      <c r="E731" s="98"/>
      <c r="F731" s="98"/>
      <c r="G731" s="98"/>
      <c r="H731" s="98"/>
      <c r="I731" s="98"/>
    </row>
    <row r="732" spans="1:9" ht="12.75">
      <c r="A732" s="98"/>
      <c r="B732" s="98"/>
      <c r="C732" s="98"/>
      <c r="D732" s="98"/>
      <c r="E732" s="98"/>
      <c r="F732" s="98"/>
      <c r="G732" s="98"/>
      <c r="H732" s="98"/>
      <c r="I732" s="98"/>
    </row>
    <row r="733" spans="1:9" ht="12.75">
      <c r="A733" s="98"/>
      <c r="B733" s="98"/>
      <c r="C733" s="98"/>
      <c r="D733" s="98"/>
      <c r="E733" s="98"/>
      <c r="F733" s="98"/>
      <c r="G733" s="98"/>
      <c r="H733" s="98"/>
      <c r="I733" s="98"/>
    </row>
    <row r="734" spans="1:9" ht="12.75">
      <c r="A734" s="98"/>
      <c r="B734" s="98"/>
      <c r="C734" s="98"/>
      <c r="D734" s="98"/>
      <c r="E734" s="98"/>
      <c r="F734" s="98"/>
      <c r="G734" s="98"/>
      <c r="H734" s="98"/>
      <c r="I734" s="98"/>
    </row>
    <row r="735" spans="1:9" ht="12.75">
      <c r="A735" s="98"/>
      <c r="B735" s="98"/>
      <c r="C735" s="98"/>
      <c r="D735" s="98"/>
      <c r="E735" s="98"/>
      <c r="F735" s="98"/>
      <c r="G735" s="98"/>
      <c r="H735" s="98"/>
      <c r="I735" s="98"/>
    </row>
    <row r="736" spans="1:9" ht="12.75">
      <c r="A736" s="98"/>
      <c r="B736" s="98"/>
      <c r="C736" s="98"/>
      <c r="D736" s="98"/>
      <c r="E736" s="98"/>
      <c r="F736" s="98"/>
      <c r="G736" s="98"/>
      <c r="H736" s="98"/>
      <c r="I736" s="98"/>
    </row>
    <row r="737" spans="1:9" ht="12.75">
      <c r="A737" s="98"/>
      <c r="B737" s="98"/>
      <c r="C737" s="98"/>
      <c r="D737" s="98"/>
      <c r="E737" s="98"/>
      <c r="F737" s="98"/>
      <c r="G737" s="98"/>
      <c r="H737" s="98"/>
      <c r="I737" s="98"/>
    </row>
    <row r="738" spans="1:9" ht="12.75">
      <c r="A738" s="98"/>
      <c r="B738" s="98"/>
      <c r="C738" s="98"/>
      <c r="D738" s="98"/>
      <c r="E738" s="98"/>
      <c r="F738" s="98"/>
      <c r="G738" s="98"/>
      <c r="H738" s="98"/>
      <c r="I738" s="98"/>
    </row>
    <row r="739" spans="1:9" ht="12.75">
      <c r="A739" s="98"/>
      <c r="B739" s="98"/>
      <c r="C739" s="98"/>
      <c r="D739" s="98"/>
      <c r="E739" s="98"/>
      <c r="F739" s="98"/>
      <c r="G739" s="98"/>
      <c r="H739" s="98"/>
      <c r="I739" s="98"/>
    </row>
    <row r="740" spans="1:9" ht="12.75">
      <c r="A740" s="98"/>
      <c r="B740" s="98"/>
      <c r="C740" s="98"/>
      <c r="D740" s="98"/>
      <c r="E740" s="98"/>
      <c r="F740" s="98"/>
      <c r="G740" s="98"/>
      <c r="H740" s="98"/>
      <c r="I740" s="98"/>
    </row>
    <row r="741" spans="1:9" ht="12.75">
      <c r="A741" s="98"/>
      <c r="B741" s="98"/>
      <c r="C741" s="98"/>
      <c r="D741" s="98"/>
      <c r="E741" s="98"/>
      <c r="F741" s="98"/>
      <c r="G741" s="98"/>
      <c r="H741" s="98"/>
      <c r="I741" s="98"/>
    </row>
    <row r="742" spans="1:9" ht="12.75">
      <c r="A742" s="98"/>
      <c r="B742" s="98"/>
      <c r="C742" s="98"/>
      <c r="D742" s="98"/>
      <c r="E742" s="98"/>
      <c r="F742" s="98"/>
      <c r="G742" s="98"/>
      <c r="H742" s="98"/>
      <c r="I742" s="98"/>
    </row>
    <row r="743" spans="1:9" ht="12.75">
      <c r="A743" s="98"/>
      <c r="B743" s="98"/>
      <c r="C743" s="98"/>
      <c r="D743" s="98"/>
      <c r="E743" s="98"/>
      <c r="F743" s="98"/>
      <c r="G743" s="98"/>
      <c r="H743" s="98"/>
      <c r="I743" s="98"/>
    </row>
    <row r="744" spans="1:9" ht="12.75">
      <c r="A744" s="98"/>
      <c r="B744" s="98"/>
      <c r="C744" s="98"/>
      <c r="D744" s="98"/>
      <c r="E744" s="98"/>
      <c r="F744" s="98"/>
      <c r="G744" s="98"/>
      <c r="H744" s="98"/>
      <c r="I744" s="98"/>
    </row>
    <row r="745" spans="1:9" ht="12.75">
      <c r="A745" s="98"/>
      <c r="B745" s="98"/>
      <c r="C745" s="98"/>
      <c r="D745" s="98"/>
      <c r="E745" s="98"/>
      <c r="F745" s="98"/>
      <c r="G745" s="98"/>
      <c r="H745" s="98"/>
      <c r="I745" s="98"/>
    </row>
    <row r="746" spans="1:9" ht="12.75">
      <c r="A746" s="98"/>
      <c r="B746" s="98"/>
      <c r="C746" s="98"/>
      <c r="D746" s="98"/>
      <c r="E746" s="98"/>
      <c r="F746" s="98"/>
      <c r="G746" s="98"/>
      <c r="H746" s="98"/>
      <c r="I746" s="98"/>
    </row>
    <row r="747" spans="1:9" ht="12.75">
      <c r="A747" s="98"/>
      <c r="B747" s="98"/>
      <c r="C747" s="98"/>
      <c r="D747" s="98"/>
      <c r="E747" s="98"/>
      <c r="F747" s="98"/>
      <c r="G747" s="98"/>
      <c r="H747" s="98"/>
      <c r="I747" s="98"/>
    </row>
    <row r="748" spans="1:9" ht="12.75">
      <c r="A748" s="98"/>
      <c r="B748" s="98"/>
      <c r="C748" s="98"/>
      <c r="D748" s="98"/>
      <c r="E748" s="98"/>
      <c r="F748" s="98"/>
      <c r="G748" s="98"/>
      <c r="H748" s="98"/>
      <c r="I748" s="98"/>
    </row>
    <row r="749" spans="1:9" ht="12.75">
      <c r="A749" s="98"/>
      <c r="B749" s="98"/>
      <c r="C749" s="98"/>
      <c r="D749" s="98"/>
      <c r="E749" s="98"/>
      <c r="F749" s="98"/>
      <c r="G749" s="98"/>
      <c r="H749" s="98"/>
      <c r="I749" s="98"/>
    </row>
    <row r="750" spans="1:9" ht="12.75">
      <c r="A750" s="98"/>
      <c r="B750" s="98"/>
      <c r="C750" s="98"/>
      <c r="D750" s="98"/>
      <c r="E750" s="98"/>
      <c r="F750" s="98"/>
      <c r="G750" s="98"/>
      <c r="H750" s="98"/>
      <c r="I750" s="98"/>
    </row>
    <row r="751" spans="1:9" ht="12.75">
      <c r="A751" s="98"/>
      <c r="B751" s="98"/>
      <c r="C751" s="98"/>
      <c r="D751" s="98"/>
      <c r="E751" s="98"/>
      <c r="F751" s="98"/>
      <c r="G751" s="98"/>
      <c r="H751" s="98"/>
      <c r="I751" s="98"/>
    </row>
    <row r="752" spans="1:9" ht="12.75">
      <c r="A752" s="98"/>
      <c r="B752" s="98"/>
      <c r="C752" s="98"/>
      <c r="D752" s="98"/>
      <c r="E752" s="98"/>
      <c r="F752" s="98"/>
      <c r="G752" s="98"/>
      <c r="H752" s="98"/>
      <c r="I752" s="98"/>
    </row>
    <row r="753" spans="1:9" ht="12.75">
      <c r="A753" s="98"/>
      <c r="B753" s="98"/>
      <c r="C753" s="98"/>
      <c r="D753" s="98"/>
      <c r="E753" s="98"/>
      <c r="F753" s="98"/>
      <c r="G753" s="98"/>
      <c r="H753" s="98"/>
      <c r="I753" s="98"/>
    </row>
    <row r="754" spans="1:9" ht="12.75">
      <c r="A754" s="98"/>
      <c r="B754" s="98"/>
      <c r="C754" s="98"/>
      <c r="D754" s="98"/>
      <c r="E754" s="98"/>
      <c r="F754" s="98"/>
      <c r="G754" s="98"/>
      <c r="H754" s="98"/>
      <c r="I754" s="98"/>
    </row>
    <row r="755" spans="1:9" ht="12.75">
      <c r="A755" s="98"/>
      <c r="B755" s="98"/>
      <c r="C755" s="98"/>
      <c r="D755" s="98"/>
      <c r="E755" s="98"/>
      <c r="F755" s="98"/>
      <c r="G755" s="98"/>
      <c r="H755" s="98"/>
      <c r="I755" s="98"/>
    </row>
    <row r="756" spans="1:9" ht="12.75">
      <c r="A756" s="98"/>
      <c r="B756" s="98"/>
      <c r="C756" s="98"/>
      <c r="D756" s="98"/>
      <c r="E756" s="98"/>
      <c r="F756" s="98"/>
      <c r="G756" s="98"/>
      <c r="H756" s="98"/>
      <c r="I756" s="98"/>
    </row>
    <row r="757" spans="1:9" ht="12.75">
      <c r="A757" s="98"/>
      <c r="B757" s="98"/>
      <c r="C757" s="98"/>
      <c r="D757" s="98"/>
      <c r="E757" s="98"/>
      <c r="F757" s="98"/>
      <c r="G757" s="98"/>
      <c r="H757" s="98"/>
      <c r="I757" s="98"/>
    </row>
    <row r="758" spans="1:9" ht="12.75">
      <c r="A758" s="98"/>
      <c r="B758" s="98"/>
      <c r="C758" s="98"/>
      <c r="D758" s="98"/>
      <c r="E758" s="98"/>
      <c r="F758" s="98"/>
      <c r="G758" s="98"/>
      <c r="H758" s="98"/>
      <c r="I758" s="98"/>
    </row>
    <row r="759" spans="1:9" ht="12.75">
      <c r="A759" s="98"/>
      <c r="B759" s="98"/>
      <c r="C759" s="98"/>
      <c r="D759" s="98"/>
      <c r="E759" s="98"/>
      <c r="F759" s="98"/>
      <c r="G759" s="98"/>
      <c r="H759" s="98"/>
      <c r="I759" s="98"/>
    </row>
    <row r="760" spans="1:9" ht="12.75">
      <c r="A760" s="98"/>
      <c r="B760" s="98"/>
      <c r="C760" s="98"/>
      <c r="D760" s="98"/>
      <c r="E760" s="98"/>
      <c r="F760" s="98"/>
      <c r="G760" s="98"/>
      <c r="H760" s="98"/>
      <c r="I760" s="98"/>
    </row>
    <row r="761" spans="1:9" ht="12.75">
      <c r="A761" s="98"/>
      <c r="B761" s="98"/>
      <c r="C761" s="98"/>
      <c r="D761" s="98"/>
      <c r="E761" s="98"/>
      <c r="F761" s="98"/>
      <c r="G761" s="98"/>
      <c r="H761" s="98"/>
      <c r="I761" s="98"/>
    </row>
    <row r="762" spans="1:9" ht="12.75">
      <c r="A762" s="98"/>
      <c r="B762" s="98"/>
      <c r="C762" s="98"/>
      <c r="D762" s="98"/>
      <c r="E762" s="98"/>
      <c r="F762" s="98"/>
      <c r="G762" s="98"/>
      <c r="H762" s="98"/>
      <c r="I762" s="98"/>
    </row>
    <row r="763" spans="1:9" ht="12.75">
      <c r="A763" s="98"/>
      <c r="B763" s="98"/>
      <c r="C763" s="98"/>
      <c r="D763" s="98"/>
      <c r="E763" s="98"/>
      <c r="F763" s="98"/>
      <c r="G763" s="98"/>
      <c r="H763" s="98"/>
      <c r="I763" s="98"/>
    </row>
    <row r="764" spans="1:9" ht="12.75">
      <c r="A764" s="98"/>
      <c r="B764" s="98"/>
      <c r="C764" s="98"/>
      <c r="D764" s="98"/>
      <c r="E764" s="98"/>
      <c r="F764" s="98"/>
      <c r="G764" s="98"/>
      <c r="H764" s="98"/>
      <c r="I764" s="98"/>
    </row>
    <row r="765" spans="1:9" ht="12.75">
      <c r="A765" s="98"/>
      <c r="B765" s="98"/>
      <c r="C765" s="98"/>
      <c r="D765" s="98"/>
      <c r="E765" s="98"/>
      <c r="F765" s="98"/>
      <c r="G765" s="98"/>
      <c r="H765" s="98"/>
      <c r="I765" s="98"/>
    </row>
    <row r="766" spans="1:9" ht="12.75">
      <c r="A766" s="98"/>
      <c r="B766" s="98"/>
      <c r="C766" s="98"/>
      <c r="D766" s="98"/>
      <c r="E766" s="98"/>
      <c r="F766" s="98"/>
      <c r="G766" s="98"/>
      <c r="H766" s="98"/>
      <c r="I766" s="98"/>
    </row>
    <row r="767" spans="1:9" ht="12.75">
      <c r="A767" s="98"/>
      <c r="B767" s="98"/>
      <c r="C767" s="98"/>
      <c r="D767" s="98"/>
      <c r="E767" s="98"/>
      <c r="F767" s="98"/>
      <c r="G767" s="98"/>
      <c r="H767" s="98"/>
      <c r="I767" s="98"/>
    </row>
    <row r="768" spans="1:9" ht="12.75">
      <c r="A768" s="98"/>
      <c r="B768" s="98"/>
      <c r="C768" s="98"/>
      <c r="D768" s="98"/>
      <c r="E768" s="98"/>
      <c r="F768" s="98"/>
      <c r="G768" s="98"/>
      <c r="H768" s="98"/>
      <c r="I768" s="98"/>
    </row>
    <row r="769" spans="1:9" ht="12.75">
      <c r="A769" s="98"/>
      <c r="B769" s="98"/>
      <c r="C769" s="98"/>
      <c r="D769" s="98"/>
      <c r="E769" s="98"/>
      <c r="F769" s="98"/>
      <c r="G769" s="98"/>
      <c r="H769" s="98"/>
      <c r="I769" s="98"/>
    </row>
    <row r="770" spans="1:9" ht="12.75">
      <c r="A770" s="98"/>
      <c r="B770" s="98"/>
      <c r="C770" s="98"/>
      <c r="D770" s="98"/>
      <c r="E770" s="98"/>
      <c r="F770" s="98"/>
      <c r="G770" s="98"/>
      <c r="H770" s="98"/>
      <c r="I770" s="98"/>
    </row>
    <row r="771" spans="1:9" ht="12.75">
      <c r="A771" s="98"/>
      <c r="B771" s="98"/>
      <c r="C771" s="98"/>
      <c r="D771" s="98"/>
      <c r="E771" s="98"/>
      <c r="F771" s="98"/>
      <c r="G771" s="98"/>
      <c r="H771" s="98"/>
      <c r="I771" s="98"/>
    </row>
    <row r="772" spans="1:9" ht="12.75">
      <c r="A772" s="98"/>
      <c r="B772" s="98"/>
      <c r="C772" s="98"/>
      <c r="D772" s="98"/>
      <c r="E772" s="98"/>
      <c r="F772" s="98"/>
      <c r="G772" s="98"/>
      <c r="H772" s="98"/>
      <c r="I772" s="98"/>
    </row>
    <row r="773" spans="1:9" ht="12.75">
      <c r="A773" s="98"/>
      <c r="B773" s="98"/>
      <c r="C773" s="98"/>
      <c r="D773" s="98"/>
      <c r="E773" s="98"/>
      <c r="F773" s="98"/>
      <c r="G773" s="98"/>
      <c r="H773" s="98"/>
      <c r="I773" s="98"/>
    </row>
    <row r="774" spans="1:9" ht="12.75">
      <c r="A774" s="98"/>
      <c r="B774" s="98"/>
      <c r="C774" s="98"/>
      <c r="D774" s="98"/>
      <c r="E774" s="98"/>
      <c r="F774" s="98"/>
      <c r="G774" s="98"/>
      <c r="H774" s="98"/>
      <c r="I774" s="98"/>
    </row>
    <row r="775" spans="1:9" ht="12.75">
      <c r="A775" s="98"/>
      <c r="B775" s="98"/>
      <c r="C775" s="98"/>
      <c r="D775" s="98"/>
      <c r="E775" s="98"/>
      <c r="F775" s="98"/>
      <c r="G775" s="98"/>
      <c r="H775" s="98"/>
      <c r="I775" s="98"/>
    </row>
    <row r="776" spans="1:9" ht="12.75">
      <c r="A776" s="98"/>
      <c r="B776" s="98"/>
      <c r="C776" s="98"/>
      <c r="D776" s="98"/>
      <c r="E776" s="98"/>
      <c r="F776" s="98"/>
      <c r="G776" s="98"/>
      <c r="H776" s="98"/>
      <c r="I776" s="98"/>
    </row>
    <row r="777" spans="1:9" ht="12.75">
      <c r="A777" s="98"/>
      <c r="B777" s="98"/>
      <c r="C777" s="98"/>
      <c r="D777" s="98"/>
      <c r="E777" s="98"/>
      <c r="F777" s="98"/>
      <c r="G777" s="98"/>
      <c r="H777" s="98"/>
      <c r="I777" s="98"/>
    </row>
    <row r="778" spans="1:9" ht="12.75">
      <c r="A778" s="98"/>
      <c r="B778" s="98"/>
      <c r="C778" s="98"/>
      <c r="D778" s="98"/>
      <c r="E778" s="98"/>
      <c r="F778" s="98"/>
      <c r="G778" s="98"/>
      <c r="H778" s="98"/>
      <c r="I778" s="98"/>
    </row>
    <row r="779" spans="1:9" ht="12.75">
      <c r="A779" s="98"/>
      <c r="B779" s="98"/>
      <c r="C779" s="98"/>
      <c r="D779" s="98"/>
      <c r="E779" s="98"/>
      <c r="F779" s="98"/>
      <c r="G779" s="98"/>
      <c r="H779" s="98"/>
      <c r="I779" s="98"/>
    </row>
    <row r="780" spans="1:9" ht="12.75">
      <c r="A780" s="98"/>
      <c r="B780" s="98"/>
      <c r="C780" s="98"/>
      <c r="D780" s="98"/>
      <c r="E780" s="98"/>
      <c r="F780" s="98"/>
      <c r="G780" s="98"/>
      <c r="H780" s="98"/>
      <c r="I780" s="98"/>
    </row>
    <row r="781" spans="1:9" ht="12.75">
      <c r="A781" s="98"/>
      <c r="B781" s="98"/>
      <c r="C781" s="98"/>
      <c r="D781" s="98"/>
      <c r="E781" s="98"/>
      <c r="F781" s="98"/>
      <c r="G781" s="98"/>
      <c r="H781" s="98"/>
      <c r="I781" s="98"/>
    </row>
    <row r="782" spans="1:9" ht="12.75">
      <c r="A782" s="98"/>
      <c r="B782" s="98"/>
      <c r="C782" s="98"/>
      <c r="D782" s="98"/>
      <c r="E782" s="98"/>
      <c r="F782" s="98"/>
      <c r="G782" s="98"/>
      <c r="H782" s="98"/>
      <c r="I782" s="98"/>
    </row>
    <row r="783" spans="1:9" ht="12.75">
      <c r="A783" s="98"/>
      <c r="B783" s="98"/>
      <c r="C783" s="98"/>
      <c r="D783" s="98"/>
      <c r="E783" s="98"/>
      <c r="F783" s="98"/>
      <c r="G783" s="98"/>
      <c r="H783" s="98"/>
      <c r="I783" s="98"/>
    </row>
    <row r="784" spans="1:9" ht="12.75">
      <c r="A784" s="98"/>
      <c r="B784" s="98"/>
      <c r="C784" s="98"/>
      <c r="D784" s="98"/>
      <c r="E784" s="98"/>
      <c r="F784" s="98"/>
      <c r="G784" s="98"/>
      <c r="H784" s="98"/>
      <c r="I784" s="98"/>
    </row>
    <row r="785" spans="1:9" ht="12.75">
      <c r="A785" s="98"/>
      <c r="B785" s="98"/>
      <c r="C785" s="98"/>
      <c r="D785" s="98"/>
      <c r="E785" s="98"/>
      <c r="F785" s="98"/>
      <c r="G785" s="98"/>
      <c r="H785" s="98"/>
      <c r="I785" s="98"/>
    </row>
    <row r="786" spans="1:9" ht="12.75">
      <c r="A786" s="98"/>
      <c r="B786" s="98"/>
      <c r="C786" s="98"/>
      <c r="D786" s="98"/>
      <c r="E786" s="98"/>
      <c r="F786" s="98"/>
      <c r="G786" s="98"/>
      <c r="H786" s="98"/>
      <c r="I786" s="98"/>
    </row>
    <row r="787" spans="1:9" ht="12.75">
      <c r="A787" s="98"/>
      <c r="B787" s="98"/>
      <c r="C787" s="98"/>
      <c r="D787" s="98"/>
      <c r="E787" s="98"/>
      <c r="F787" s="98"/>
      <c r="G787" s="98"/>
      <c r="H787" s="98"/>
      <c r="I787" s="98"/>
    </row>
    <row r="788" spans="1:9" ht="12.75">
      <c r="A788" s="98"/>
      <c r="B788" s="98"/>
      <c r="C788" s="98"/>
      <c r="D788" s="98"/>
      <c r="E788" s="98"/>
      <c r="F788" s="98"/>
      <c r="G788" s="98"/>
      <c r="H788" s="98"/>
      <c r="I788" s="98"/>
    </row>
    <row r="789" spans="1:9" ht="12.75">
      <c r="A789" s="98"/>
      <c r="B789" s="98"/>
      <c r="C789" s="98"/>
      <c r="D789" s="98"/>
      <c r="E789" s="98"/>
      <c r="F789" s="98"/>
      <c r="G789" s="98"/>
      <c r="H789" s="98"/>
      <c r="I789" s="98"/>
    </row>
    <row r="790" spans="1:9" ht="12.75">
      <c r="A790" s="98"/>
      <c r="B790" s="98"/>
      <c r="C790" s="98"/>
      <c r="D790" s="98"/>
      <c r="E790" s="98"/>
      <c r="F790" s="98"/>
      <c r="G790" s="98"/>
      <c r="H790" s="98"/>
      <c r="I790" s="98"/>
    </row>
    <row r="791" spans="1:9" ht="12.75">
      <c r="A791" s="98"/>
      <c r="B791" s="98"/>
      <c r="C791" s="98"/>
      <c r="D791" s="98"/>
      <c r="E791" s="98"/>
      <c r="F791" s="98"/>
      <c r="G791" s="98"/>
      <c r="H791" s="98"/>
      <c r="I791" s="98"/>
    </row>
    <row r="792" spans="1:9" ht="12.75">
      <c r="A792" s="98"/>
      <c r="B792" s="98"/>
      <c r="C792" s="98"/>
      <c r="D792" s="98"/>
      <c r="E792" s="98"/>
      <c r="F792" s="98"/>
      <c r="G792" s="98"/>
      <c r="H792" s="98"/>
      <c r="I792" s="98"/>
    </row>
    <row r="793" spans="1:9" ht="12.75">
      <c r="A793" s="98"/>
      <c r="B793" s="98"/>
      <c r="C793" s="98"/>
      <c r="D793" s="98"/>
      <c r="E793" s="98"/>
      <c r="F793" s="98"/>
      <c r="G793" s="98"/>
      <c r="H793" s="98"/>
      <c r="I793" s="98"/>
    </row>
    <row r="794" spans="1:9" ht="12.75">
      <c r="A794" s="99"/>
      <c r="B794" s="99"/>
      <c r="C794" s="99"/>
      <c r="D794" s="99"/>
      <c r="E794" s="99"/>
      <c r="F794" s="99"/>
      <c r="G794" s="99"/>
      <c r="H794" s="99"/>
      <c r="I794" s="99"/>
    </row>
    <row r="795" spans="1:9" ht="12.75">
      <c r="A795" s="99"/>
      <c r="B795" s="99"/>
      <c r="C795" s="99"/>
      <c r="D795" s="99"/>
      <c r="E795" s="99"/>
      <c r="F795" s="99"/>
      <c r="G795" s="99"/>
      <c r="H795" s="99"/>
      <c r="I795" s="99"/>
    </row>
    <row r="796" spans="1:9" ht="12.75">
      <c r="A796" s="99"/>
      <c r="B796" s="99"/>
      <c r="C796" s="99"/>
      <c r="D796" s="99"/>
      <c r="E796" s="99"/>
      <c r="F796" s="99"/>
      <c r="G796" s="99"/>
      <c r="H796" s="99"/>
      <c r="I796" s="99"/>
    </row>
    <row r="797" spans="1:9" ht="12.75">
      <c r="A797" s="99"/>
      <c r="B797" s="99"/>
      <c r="C797" s="99"/>
      <c r="D797" s="99"/>
      <c r="E797" s="99"/>
      <c r="F797" s="99"/>
      <c r="G797" s="99"/>
      <c r="H797" s="99"/>
      <c r="I797" s="99"/>
    </row>
    <row r="798" spans="1:9" ht="12.75">
      <c r="A798" s="99"/>
      <c r="B798" s="99"/>
      <c r="C798" s="99"/>
      <c r="D798" s="99"/>
      <c r="E798" s="99"/>
      <c r="F798" s="99"/>
      <c r="G798" s="99"/>
      <c r="H798" s="99"/>
      <c r="I798" s="99"/>
    </row>
    <row r="799" spans="1:9" ht="12.75">
      <c r="A799" s="99"/>
      <c r="B799" s="99"/>
      <c r="C799" s="99"/>
      <c r="D799" s="99"/>
      <c r="E799" s="99"/>
      <c r="F799" s="99"/>
      <c r="G799" s="99"/>
      <c r="H799" s="99"/>
      <c r="I799" s="99"/>
    </row>
    <row r="800" spans="1:9" ht="12.75">
      <c r="A800" s="99"/>
      <c r="B800" s="99"/>
      <c r="C800" s="99"/>
      <c r="D800" s="99"/>
      <c r="E800" s="99"/>
      <c r="F800" s="99"/>
      <c r="G800" s="99"/>
      <c r="H800" s="99"/>
      <c r="I800" s="99"/>
    </row>
    <row r="801" spans="1:9" ht="12.75">
      <c r="A801" s="99"/>
      <c r="B801" s="99"/>
      <c r="C801" s="99"/>
      <c r="D801" s="99"/>
      <c r="E801" s="99"/>
      <c r="F801" s="99"/>
      <c r="G801" s="99"/>
      <c r="H801" s="99"/>
      <c r="I801" s="99"/>
    </row>
    <row r="802" spans="1:9" ht="12.75">
      <c r="A802" s="99"/>
      <c r="B802" s="99"/>
      <c r="C802" s="99"/>
      <c r="D802" s="99"/>
      <c r="E802" s="99"/>
      <c r="F802" s="99"/>
      <c r="G802" s="99"/>
      <c r="H802" s="99"/>
      <c r="I802" s="99"/>
    </row>
    <row r="803" spans="1:9" ht="12.75">
      <c r="A803" s="99"/>
      <c r="B803" s="99"/>
      <c r="C803" s="99"/>
      <c r="D803" s="99"/>
      <c r="E803" s="99"/>
      <c r="F803" s="99"/>
      <c r="G803" s="99"/>
      <c r="H803" s="99"/>
      <c r="I803" s="99"/>
    </row>
    <row r="804" spans="1:9" ht="12.75">
      <c r="A804" s="99"/>
      <c r="B804" s="99"/>
      <c r="C804" s="99"/>
      <c r="D804" s="99"/>
      <c r="E804" s="99"/>
      <c r="F804" s="99"/>
      <c r="G804" s="99"/>
      <c r="H804" s="99"/>
      <c r="I804" s="99"/>
    </row>
    <row r="805" spans="1:9" ht="12.75">
      <c r="A805" s="99"/>
      <c r="B805" s="99"/>
      <c r="C805" s="99"/>
      <c r="D805" s="99"/>
      <c r="E805" s="99"/>
      <c r="F805" s="99"/>
      <c r="G805" s="99"/>
      <c r="H805" s="99"/>
      <c r="I805" s="99"/>
    </row>
    <row r="806" spans="1:9" ht="12.75">
      <c r="A806" s="99"/>
      <c r="B806" s="99"/>
      <c r="C806" s="99"/>
      <c r="D806" s="99"/>
      <c r="E806" s="99"/>
      <c r="F806" s="99"/>
      <c r="G806" s="99"/>
      <c r="H806" s="99"/>
      <c r="I806" s="99"/>
    </row>
    <row r="807" spans="1:9" ht="12.75">
      <c r="A807" s="99"/>
      <c r="B807" s="99"/>
      <c r="C807" s="99"/>
      <c r="D807" s="99"/>
      <c r="E807" s="99"/>
      <c r="F807" s="99"/>
      <c r="G807" s="99"/>
      <c r="H807" s="99"/>
      <c r="I807" s="99"/>
    </row>
    <row r="808" spans="1:9" ht="12.75">
      <c r="A808" s="99"/>
      <c r="B808" s="99"/>
      <c r="C808" s="99"/>
      <c r="D808" s="99"/>
      <c r="E808" s="99"/>
      <c r="F808" s="99"/>
      <c r="G808" s="99"/>
      <c r="H808" s="99"/>
      <c r="I808" s="99"/>
    </row>
    <row r="809" spans="1:9" ht="12.75">
      <c r="A809" s="99"/>
      <c r="B809" s="99"/>
      <c r="C809" s="99"/>
      <c r="D809" s="99"/>
      <c r="E809" s="99"/>
      <c r="F809" s="99"/>
      <c r="G809" s="99"/>
      <c r="H809" s="99"/>
      <c r="I809" s="99"/>
    </row>
    <row r="810" spans="1:9" ht="12.75">
      <c r="A810" s="99"/>
      <c r="B810" s="99"/>
      <c r="C810" s="99"/>
      <c r="D810" s="99"/>
      <c r="E810" s="99"/>
      <c r="F810" s="99"/>
      <c r="G810" s="99"/>
      <c r="H810" s="99"/>
      <c r="I810" s="99"/>
    </row>
    <row r="811" spans="1:9" ht="12.75">
      <c r="A811" s="99"/>
      <c r="B811" s="99"/>
      <c r="C811" s="99"/>
      <c r="D811" s="99"/>
      <c r="E811" s="99"/>
      <c r="F811" s="99"/>
      <c r="G811" s="99"/>
      <c r="H811" s="99"/>
      <c r="I811" s="99"/>
    </row>
    <row r="812" spans="1:9" ht="12.75">
      <c r="A812" s="99"/>
      <c r="B812" s="99"/>
      <c r="C812" s="99"/>
      <c r="D812" s="99"/>
      <c r="E812" s="99"/>
      <c r="F812" s="99"/>
      <c r="G812" s="99"/>
      <c r="H812" s="99"/>
      <c r="I812" s="99"/>
    </row>
    <row r="813" spans="1:9" ht="12.75">
      <c r="A813" s="99"/>
      <c r="B813" s="99"/>
      <c r="C813" s="99"/>
      <c r="D813" s="99"/>
      <c r="E813" s="99"/>
      <c r="F813" s="99"/>
      <c r="G813" s="99"/>
      <c r="H813" s="99"/>
      <c r="I813" s="99"/>
    </row>
    <row r="814" spans="1:9" ht="12.75">
      <c r="A814" s="99"/>
      <c r="B814" s="99"/>
      <c r="C814" s="99"/>
      <c r="D814" s="99"/>
      <c r="E814" s="99"/>
      <c r="F814" s="99"/>
      <c r="G814" s="99"/>
      <c r="H814" s="99"/>
      <c r="I814" s="99"/>
    </row>
    <row r="815" spans="1:9" ht="12.75">
      <c r="A815" s="99"/>
      <c r="B815" s="99"/>
      <c r="C815" s="99"/>
      <c r="D815" s="99"/>
      <c r="E815" s="99"/>
      <c r="F815" s="99"/>
      <c r="G815" s="99"/>
      <c r="H815" s="99"/>
      <c r="I815" s="99"/>
    </row>
    <row r="816" spans="1:9" ht="12.75">
      <c r="A816" s="99"/>
      <c r="B816" s="99"/>
      <c r="C816" s="99"/>
      <c r="D816" s="99"/>
      <c r="E816" s="99"/>
      <c r="F816" s="99"/>
      <c r="G816" s="99"/>
      <c r="H816" s="99"/>
      <c r="I816" s="99"/>
    </row>
    <row r="817" spans="1:9" ht="12.75">
      <c r="A817" s="99"/>
      <c r="B817" s="99"/>
      <c r="C817" s="99"/>
      <c r="D817" s="99"/>
      <c r="E817" s="99"/>
      <c r="F817" s="99"/>
      <c r="G817" s="99"/>
      <c r="H817" s="99"/>
      <c r="I817" s="99"/>
    </row>
    <row r="818" spans="1:9" ht="12.75">
      <c r="A818" s="99"/>
      <c r="B818" s="99"/>
      <c r="C818" s="99"/>
      <c r="D818" s="99"/>
      <c r="E818" s="99"/>
      <c r="F818" s="99"/>
      <c r="G818" s="99"/>
      <c r="H818" s="99"/>
      <c r="I818" s="99"/>
    </row>
    <row r="819" spans="1:9" ht="12.75">
      <c r="A819" s="99"/>
      <c r="B819" s="99"/>
      <c r="C819" s="99"/>
      <c r="D819" s="99"/>
      <c r="E819" s="99"/>
      <c r="F819" s="99"/>
      <c r="G819" s="99"/>
      <c r="H819" s="99"/>
      <c r="I819" s="99"/>
    </row>
    <row r="820" spans="1:9" ht="12.75">
      <c r="A820" s="99"/>
      <c r="B820" s="99"/>
      <c r="C820" s="99"/>
      <c r="D820" s="99"/>
      <c r="E820" s="99"/>
      <c r="F820" s="99"/>
      <c r="G820" s="99"/>
      <c r="H820" s="99"/>
      <c r="I820" s="99"/>
    </row>
    <row r="821" spans="1:9" ht="12.75">
      <c r="A821" s="99"/>
      <c r="B821" s="99"/>
      <c r="C821" s="99"/>
      <c r="D821" s="99"/>
      <c r="E821" s="99"/>
      <c r="F821" s="99"/>
      <c r="G821" s="99"/>
      <c r="H821" s="99"/>
      <c r="I821" s="99"/>
    </row>
    <row r="822" spans="1:9" ht="12.75">
      <c r="A822" s="99"/>
      <c r="B822" s="99"/>
      <c r="C822" s="99"/>
      <c r="D822" s="99"/>
      <c r="E822" s="99"/>
      <c r="F822" s="99"/>
      <c r="G822" s="99"/>
      <c r="H822" s="99"/>
      <c r="I822" s="99"/>
    </row>
    <row r="823" spans="1:9" ht="12.75">
      <c r="A823" s="99"/>
      <c r="B823" s="99"/>
      <c r="C823" s="99"/>
      <c r="D823" s="99"/>
      <c r="E823" s="99"/>
      <c r="F823" s="99"/>
      <c r="G823" s="99"/>
      <c r="H823" s="99"/>
      <c r="I823" s="99"/>
    </row>
    <row r="824" spans="1:9" ht="12.75">
      <c r="A824" s="99"/>
      <c r="B824" s="99"/>
      <c r="C824" s="99"/>
      <c r="D824" s="99"/>
      <c r="E824" s="99"/>
      <c r="F824" s="99"/>
      <c r="G824" s="99"/>
      <c r="H824" s="99"/>
      <c r="I824" s="99"/>
    </row>
    <row r="825" spans="1:9" ht="12.75">
      <c r="A825" s="99"/>
      <c r="B825" s="99"/>
      <c r="C825" s="99"/>
      <c r="D825" s="99"/>
      <c r="E825" s="99"/>
      <c r="F825" s="99"/>
      <c r="G825" s="99"/>
      <c r="H825" s="99"/>
      <c r="I825" s="99"/>
    </row>
    <row r="826" spans="1:9" ht="12.75">
      <c r="A826" s="99"/>
      <c r="B826" s="99"/>
      <c r="C826" s="99"/>
      <c r="D826" s="99"/>
      <c r="E826" s="99"/>
      <c r="F826" s="99"/>
      <c r="G826" s="99"/>
      <c r="H826" s="99"/>
      <c r="I826" s="99"/>
    </row>
    <row r="827" spans="1:9" ht="12.75">
      <c r="A827" s="99"/>
      <c r="B827" s="99"/>
      <c r="C827" s="99"/>
      <c r="D827" s="99"/>
      <c r="E827" s="99"/>
      <c r="F827" s="99"/>
      <c r="G827" s="99"/>
      <c r="H827" s="99"/>
      <c r="I827" s="99"/>
    </row>
    <row r="828" spans="1:9" ht="12.75">
      <c r="A828" s="99"/>
      <c r="B828" s="99"/>
      <c r="C828" s="99"/>
      <c r="D828" s="99"/>
      <c r="E828" s="99"/>
      <c r="F828" s="99"/>
      <c r="G828" s="99"/>
      <c r="H828" s="99"/>
      <c r="I828" s="99"/>
    </row>
    <row r="829" spans="1:9" ht="12.75">
      <c r="A829" s="99"/>
      <c r="B829" s="99"/>
      <c r="C829" s="99"/>
      <c r="D829" s="99"/>
      <c r="E829" s="99"/>
      <c r="F829" s="99"/>
      <c r="G829" s="99"/>
      <c r="H829" s="99"/>
      <c r="I829" s="99"/>
    </row>
    <row r="830" spans="1:9" ht="12.75">
      <c r="A830" s="99"/>
      <c r="B830" s="99"/>
      <c r="C830" s="99"/>
      <c r="D830" s="99"/>
      <c r="E830" s="99"/>
      <c r="F830" s="99"/>
      <c r="G830" s="99"/>
      <c r="H830" s="99"/>
      <c r="I830" s="99"/>
    </row>
    <row r="831" spans="1:9" ht="12.75">
      <c r="A831" s="99"/>
      <c r="B831" s="99"/>
      <c r="C831" s="99"/>
      <c r="D831" s="99"/>
      <c r="E831" s="99"/>
      <c r="F831" s="99"/>
      <c r="G831" s="99"/>
      <c r="H831" s="99"/>
      <c r="I831" s="99"/>
    </row>
    <row r="832" spans="1:9" ht="12.75">
      <c r="A832" s="99"/>
      <c r="B832" s="99"/>
      <c r="C832" s="99"/>
      <c r="D832" s="99"/>
      <c r="E832" s="99"/>
      <c r="F832" s="99"/>
      <c r="G832" s="99"/>
      <c r="H832" s="99"/>
      <c r="I832" s="99"/>
    </row>
    <row r="833" spans="1:9" ht="12.75">
      <c r="A833" s="99"/>
      <c r="B833" s="99"/>
      <c r="C833" s="99"/>
      <c r="D833" s="99"/>
      <c r="E833" s="99"/>
      <c r="F833" s="99"/>
      <c r="G833" s="99"/>
      <c r="H833" s="99"/>
      <c r="I833" s="99"/>
    </row>
    <row r="834" spans="1:9" ht="12.75">
      <c r="A834" s="99"/>
      <c r="B834" s="99"/>
      <c r="C834" s="99"/>
      <c r="D834" s="99"/>
      <c r="E834" s="99"/>
      <c r="F834" s="99"/>
      <c r="G834" s="99"/>
      <c r="H834" s="99"/>
      <c r="I834" s="99"/>
    </row>
    <row r="835" spans="1:9" ht="12.75">
      <c r="A835" s="99"/>
      <c r="B835" s="99"/>
      <c r="C835" s="99"/>
      <c r="D835" s="99"/>
      <c r="E835" s="99"/>
      <c r="F835" s="99"/>
      <c r="G835" s="99"/>
      <c r="H835" s="99"/>
      <c r="I835" s="99"/>
    </row>
    <row r="836" spans="1:9" ht="12.75">
      <c r="A836" s="99"/>
      <c r="B836" s="99"/>
      <c r="C836" s="99"/>
      <c r="D836" s="99"/>
      <c r="E836" s="99"/>
      <c r="F836" s="99"/>
      <c r="G836" s="99"/>
      <c r="H836" s="99"/>
      <c r="I836" s="99"/>
    </row>
    <row r="837" spans="1:9" ht="12.75">
      <c r="A837" s="99"/>
      <c r="B837" s="99"/>
      <c r="C837" s="99"/>
      <c r="D837" s="99"/>
      <c r="E837" s="99"/>
      <c r="F837" s="99"/>
      <c r="G837" s="99"/>
      <c r="H837" s="99"/>
      <c r="I837" s="99"/>
    </row>
    <row r="838" spans="1:9" ht="12.75">
      <c r="A838" s="99"/>
      <c r="B838" s="99"/>
      <c r="C838" s="99"/>
      <c r="D838" s="99"/>
      <c r="E838" s="99"/>
      <c r="F838" s="99"/>
      <c r="G838" s="99"/>
      <c r="H838" s="99"/>
      <c r="I838" s="99"/>
    </row>
    <row r="839" spans="1:9" ht="12.75">
      <c r="A839" s="99"/>
      <c r="B839" s="99"/>
      <c r="C839" s="99"/>
      <c r="D839" s="99"/>
      <c r="E839" s="99"/>
      <c r="F839" s="99"/>
      <c r="G839" s="99"/>
      <c r="H839" s="99"/>
      <c r="I839" s="99"/>
    </row>
    <row r="840" spans="1:9" ht="12.75">
      <c r="A840" s="99"/>
      <c r="B840" s="99"/>
      <c r="C840" s="99"/>
      <c r="D840" s="99"/>
      <c r="E840" s="99"/>
      <c r="F840" s="99"/>
      <c r="G840" s="99"/>
      <c r="H840" s="99"/>
      <c r="I840" s="99"/>
    </row>
    <row r="841" spans="1:9" ht="12.75">
      <c r="A841" s="99"/>
      <c r="B841" s="99"/>
      <c r="C841" s="99"/>
      <c r="D841" s="99"/>
      <c r="E841" s="99"/>
      <c r="F841" s="99"/>
      <c r="G841" s="99"/>
      <c r="H841" s="99"/>
      <c r="I841" s="99"/>
    </row>
    <row r="842" spans="1:9" ht="12.75">
      <c r="A842" s="99"/>
      <c r="B842" s="99"/>
      <c r="C842" s="99"/>
      <c r="D842" s="99"/>
      <c r="E842" s="99"/>
      <c r="F842" s="99"/>
      <c r="G842" s="99"/>
      <c r="H842" s="99"/>
      <c r="I842" s="99"/>
    </row>
    <row r="843" spans="1:9" ht="12.75">
      <c r="A843" s="99"/>
      <c r="B843" s="99"/>
      <c r="C843" s="99"/>
      <c r="D843" s="99"/>
      <c r="E843" s="99"/>
      <c r="F843" s="99"/>
      <c r="G843" s="99"/>
      <c r="H843" s="99"/>
      <c r="I843" s="99"/>
    </row>
    <row r="844" spans="1:9" ht="12.75">
      <c r="A844" s="99"/>
      <c r="B844" s="99"/>
      <c r="C844" s="99"/>
      <c r="D844" s="99"/>
      <c r="E844" s="99"/>
      <c r="F844" s="99"/>
      <c r="G844" s="99"/>
      <c r="H844" s="99"/>
      <c r="I844" s="99"/>
    </row>
    <row r="845" spans="1:9" ht="12.75">
      <c r="A845" s="99"/>
      <c r="B845" s="99"/>
      <c r="C845" s="99"/>
      <c r="D845" s="99"/>
      <c r="E845" s="99"/>
      <c r="F845" s="99"/>
      <c r="G845" s="99"/>
      <c r="H845" s="99"/>
      <c r="I845" s="99"/>
    </row>
    <row r="846" spans="1:9" ht="12.75">
      <c r="A846" s="99"/>
      <c r="B846" s="99"/>
      <c r="C846" s="99"/>
      <c r="D846" s="99"/>
      <c r="E846" s="99"/>
      <c r="F846" s="99"/>
      <c r="G846" s="99"/>
      <c r="H846" s="99"/>
      <c r="I846" s="99"/>
    </row>
    <row r="847" spans="1:9" ht="12.75">
      <c r="A847" s="99"/>
      <c r="B847" s="99"/>
      <c r="C847" s="99"/>
      <c r="D847" s="99"/>
      <c r="E847" s="99"/>
      <c r="F847" s="99"/>
      <c r="G847" s="99"/>
      <c r="H847" s="99"/>
      <c r="I847" s="99"/>
    </row>
    <row r="848" spans="1:9" ht="12.75">
      <c r="A848" s="99"/>
      <c r="B848" s="99"/>
      <c r="C848" s="99"/>
      <c r="D848" s="99"/>
      <c r="E848" s="99"/>
      <c r="F848" s="99"/>
      <c r="G848" s="99"/>
      <c r="H848" s="99"/>
      <c r="I848" s="99"/>
    </row>
    <row r="849" spans="1:9" ht="12.75">
      <c r="A849" s="99"/>
      <c r="B849" s="99"/>
      <c r="C849" s="99"/>
      <c r="D849" s="99"/>
      <c r="E849" s="99"/>
      <c r="F849" s="99"/>
      <c r="G849" s="99"/>
      <c r="H849" s="99"/>
      <c r="I849" s="99"/>
    </row>
    <row r="850" spans="1:9" ht="12.75">
      <c r="A850" s="99"/>
      <c r="B850" s="99"/>
      <c r="C850" s="99"/>
      <c r="D850" s="99"/>
      <c r="E850" s="99"/>
      <c r="F850" s="99"/>
      <c r="G850" s="99"/>
      <c r="H850" s="99"/>
      <c r="I850" s="99"/>
    </row>
    <row r="851" spans="1:9" ht="12.75">
      <c r="A851" s="99"/>
      <c r="B851" s="99"/>
      <c r="C851" s="99"/>
      <c r="D851" s="99"/>
      <c r="E851" s="99"/>
      <c r="F851" s="99"/>
      <c r="G851" s="99"/>
      <c r="H851" s="99"/>
      <c r="I851" s="99"/>
    </row>
    <row r="852" spans="1:9" ht="12.75">
      <c r="A852" s="99"/>
      <c r="B852" s="99"/>
      <c r="C852" s="99"/>
      <c r="D852" s="99"/>
      <c r="E852" s="99"/>
      <c r="F852" s="99"/>
      <c r="G852" s="99"/>
      <c r="H852" s="99"/>
      <c r="I852" s="99"/>
    </row>
    <row r="853" spans="1:9" ht="12.75">
      <c r="A853" s="99"/>
      <c r="B853" s="99"/>
      <c r="C853" s="99"/>
      <c r="D853" s="99"/>
      <c r="E853" s="99"/>
      <c r="F853" s="99"/>
      <c r="G853" s="99"/>
      <c r="H853" s="99"/>
      <c r="I853" s="99"/>
    </row>
    <row r="854" spans="1:9" ht="12.75">
      <c r="A854" s="99"/>
      <c r="B854" s="99"/>
      <c r="C854" s="99"/>
      <c r="D854" s="99"/>
      <c r="E854" s="99"/>
      <c r="F854" s="99"/>
      <c r="G854" s="99"/>
      <c r="H854" s="99"/>
      <c r="I854" s="99"/>
    </row>
    <row r="855" spans="1:9" ht="12.75">
      <c r="A855" s="99"/>
      <c r="B855" s="99"/>
      <c r="C855" s="99"/>
      <c r="D855" s="99"/>
      <c r="E855" s="99"/>
      <c r="F855" s="99"/>
      <c r="G855" s="99"/>
      <c r="H855" s="99"/>
      <c r="I855" s="99"/>
    </row>
    <row r="856" spans="1:9" ht="12.75">
      <c r="A856" s="99"/>
      <c r="B856" s="99"/>
      <c r="C856" s="99"/>
      <c r="D856" s="99"/>
      <c r="E856" s="99"/>
      <c r="F856" s="99"/>
      <c r="G856" s="99"/>
      <c r="H856" s="99"/>
      <c r="I856" s="99"/>
    </row>
    <row r="857" spans="1:9" ht="12.75">
      <c r="A857" s="99"/>
      <c r="B857" s="99"/>
      <c r="C857" s="99"/>
      <c r="D857" s="99"/>
      <c r="E857" s="99"/>
      <c r="F857" s="99"/>
      <c r="G857" s="99"/>
      <c r="H857" s="99"/>
      <c r="I857" s="99"/>
    </row>
    <row r="858" spans="1:9" ht="12.75">
      <c r="A858" s="99"/>
      <c r="B858" s="99"/>
      <c r="C858" s="99"/>
      <c r="D858" s="99"/>
      <c r="E858" s="99"/>
      <c r="F858" s="99"/>
      <c r="G858" s="99"/>
      <c r="H858" s="99"/>
      <c r="I858" s="99"/>
    </row>
    <row r="859" spans="1:9" ht="12.75">
      <c r="A859" s="99"/>
      <c r="B859" s="99"/>
      <c r="C859" s="99"/>
      <c r="D859" s="99"/>
      <c r="E859" s="99"/>
      <c r="F859" s="99"/>
      <c r="G859" s="99"/>
      <c r="H859" s="99"/>
      <c r="I859" s="99"/>
    </row>
    <row r="860" spans="1:9" ht="12.75">
      <c r="A860" s="99"/>
      <c r="B860" s="99"/>
      <c r="C860" s="99"/>
      <c r="D860" s="99"/>
      <c r="E860" s="99"/>
      <c r="F860" s="99"/>
      <c r="G860" s="99"/>
      <c r="H860" s="99"/>
      <c r="I860" s="99"/>
    </row>
    <row r="861" spans="1:9" ht="12.75">
      <c r="A861" s="99"/>
      <c r="B861" s="99"/>
      <c r="C861" s="99"/>
      <c r="D861" s="99"/>
      <c r="E861" s="99"/>
      <c r="F861" s="99"/>
      <c r="G861" s="99"/>
      <c r="H861" s="99"/>
      <c r="I861" s="99"/>
    </row>
    <row r="862" spans="1:9" ht="12.75">
      <c r="A862" s="99"/>
      <c r="B862" s="99"/>
      <c r="C862" s="99"/>
      <c r="D862" s="99"/>
      <c r="E862" s="99"/>
      <c r="F862" s="99"/>
      <c r="G862" s="99"/>
      <c r="H862" s="99"/>
      <c r="I862" s="99"/>
    </row>
    <row r="863" spans="1:9" ht="12.75">
      <c r="A863" s="99"/>
      <c r="B863" s="99"/>
      <c r="C863" s="99"/>
      <c r="D863" s="99"/>
      <c r="E863" s="99"/>
      <c r="F863" s="99"/>
      <c r="G863" s="99"/>
      <c r="H863" s="99"/>
      <c r="I863" s="99"/>
    </row>
    <row r="864" spans="1:9" ht="12.75">
      <c r="A864" s="99"/>
      <c r="B864" s="99"/>
      <c r="C864" s="99"/>
      <c r="D864" s="99"/>
      <c r="E864" s="99"/>
      <c r="F864" s="99"/>
      <c r="G864" s="99"/>
      <c r="H864" s="99"/>
      <c r="I864" s="99"/>
    </row>
    <row r="865" spans="1:9" ht="12.75">
      <c r="A865" s="99"/>
      <c r="B865" s="99"/>
      <c r="C865" s="99"/>
      <c r="D865" s="99"/>
      <c r="E865" s="99"/>
      <c r="F865" s="99"/>
      <c r="G865" s="99"/>
      <c r="H865" s="99"/>
      <c r="I865" s="99"/>
    </row>
    <row r="866" spans="1:9" ht="12.75">
      <c r="A866" s="99"/>
      <c r="B866" s="99"/>
      <c r="C866" s="99"/>
      <c r="D866" s="99"/>
      <c r="E866" s="99"/>
      <c r="F866" s="99"/>
      <c r="G866" s="99"/>
      <c r="H866" s="99"/>
      <c r="I866" s="99"/>
    </row>
    <row r="867" spans="1:9" ht="12.75">
      <c r="A867" s="99"/>
      <c r="B867" s="99"/>
      <c r="C867" s="99"/>
      <c r="D867" s="99"/>
      <c r="E867" s="99"/>
      <c r="F867" s="99"/>
      <c r="G867" s="99"/>
      <c r="H867" s="99"/>
      <c r="I867" s="99"/>
    </row>
    <row r="868" spans="1:9" ht="12.75">
      <c r="A868" s="99"/>
      <c r="B868" s="99"/>
      <c r="C868" s="99"/>
      <c r="D868" s="99"/>
      <c r="E868" s="99"/>
      <c r="F868" s="99"/>
      <c r="G868" s="99"/>
      <c r="H868" s="99"/>
      <c r="I868" s="99"/>
    </row>
    <row r="869" spans="1:9" ht="12.75">
      <c r="A869" s="99"/>
      <c r="B869" s="99"/>
      <c r="C869" s="99"/>
      <c r="D869" s="99"/>
      <c r="E869" s="99"/>
      <c r="F869" s="99"/>
      <c r="G869" s="99"/>
      <c r="H869" s="99"/>
      <c r="I869" s="99"/>
    </row>
    <row r="870" spans="1:9" ht="12.75">
      <c r="A870" s="99"/>
      <c r="B870" s="99"/>
      <c r="C870" s="99"/>
      <c r="D870" s="99"/>
      <c r="E870" s="99"/>
      <c r="F870" s="99"/>
      <c r="G870" s="99"/>
      <c r="H870" s="99"/>
      <c r="I870" s="99"/>
    </row>
    <row r="871" spans="1:9" ht="12.75">
      <c r="A871" s="99"/>
      <c r="B871" s="99"/>
      <c r="C871" s="99"/>
      <c r="D871" s="99"/>
      <c r="E871" s="99"/>
      <c r="F871" s="99"/>
      <c r="G871" s="99"/>
      <c r="H871" s="99"/>
      <c r="I871" s="99"/>
    </row>
    <row r="872" spans="1:9" ht="12.75">
      <c r="A872" s="99"/>
      <c r="B872" s="99"/>
      <c r="C872" s="99"/>
      <c r="D872" s="99"/>
      <c r="E872" s="99"/>
      <c r="F872" s="99"/>
      <c r="G872" s="99"/>
      <c r="H872" s="99"/>
      <c r="I872" s="99"/>
    </row>
    <row r="873" spans="1:9" ht="12.75">
      <c r="A873" s="99"/>
      <c r="B873" s="99"/>
      <c r="C873" s="99"/>
      <c r="D873" s="99"/>
      <c r="E873" s="99"/>
      <c r="F873" s="99"/>
      <c r="G873" s="99"/>
      <c r="H873" s="99"/>
      <c r="I873" s="99"/>
    </row>
    <row r="874" spans="1:9" ht="12.75">
      <c r="A874" s="99"/>
      <c r="B874" s="99"/>
      <c r="C874" s="99"/>
      <c r="D874" s="99"/>
      <c r="E874" s="99"/>
      <c r="F874" s="99"/>
      <c r="G874" s="99"/>
      <c r="H874" s="99"/>
      <c r="I874" s="99"/>
    </row>
    <row r="875" spans="1:9" ht="12.75">
      <c r="A875" s="99"/>
      <c r="B875" s="99"/>
      <c r="C875" s="99"/>
      <c r="D875" s="99"/>
      <c r="E875" s="99"/>
      <c r="F875" s="99"/>
      <c r="G875" s="99"/>
      <c r="H875" s="99"/>
      <c r="I875" s="99"/>
    </row>
    <row r="876" spans="1:9" ht="12.75">
      <c r="A876" s="99"/>
      <c r="B876" s="99"/>
      <c r="C876" s="99"/>
      <c r="D876" s="99"/>
      <c r="E876" s="99"/>
      <c r="F876" s="99"/>
      <c r="G876" s="99"/>
      <c r="H876" s="99"/>
      <c r="I876" s="99"/>
    </row>
    <row r="877" spans="1:9" ht="12.75">
      <c r="A877" s="99"/>
      <c r="B877" s="99"/>
      <c r="C877" s="99"/>
      <c r="D877" s="99"/>
      <c r="E877" s="99"/>
      <c r="F877" s="99"/>
      <c r="G877" s="99"/>
      <c r="H877" s="99"/>
      <c r="I877" s="99"/>
    </row>
    <row r="878" spans="1:9" ht="12.75">
      <c r="A878" s="99"/>
      <c r="B878" s="99"/>
      <c r="C878" s="99"/>
      <c r="D878" s="99"/>
      <c r="E878" s="99"/>
      <c r="F878" s="99"/>
      <c r="G878" s="99"/>
      <c r="H878" s="99"/>
      <c r="I878" s="99"/>
    </row>
    <row r="879" spans="1:9" ht="12.75">
      <c r="A879" s="99"/>
      <c r="B879" s="99"/>
      <c r="C879" s="99"/>
      <c r="D879" s="99"/>
      <c r="E879" s="99"/>
      <c r="F879" s="99"/>
      <c r="G879" s="99"/>
      <c r="H879" s="99"/>
      <c r="I879" s="99"/>
    </row>
    <row r="880" spans="1:9" ht="12.75">
      <c r="A880" s="99"/>
      <c r="B880" s="99"/>
      <c r="C880" s="99"/>
      <c r="D880" s="99"/>
      <c r="E880" s="99"/>
      <c r="F880" s="99"/>
      <c r="G880" s="99"/>
      <c r="H880" s="99"/>
      <c r="I880" s="99"/>
    </row>
    <row r="881" spans="1:9" ht="12.75">
      <c r="A881" s="99"/>
      <c r="B881" s="99"/>
      <c r="C881" s="99"/>
      <c r="D881" s="99"/>
      <c r="E881" s="99"/>
      <c r="F881" s="99"/>
      <c r="G881" s="99"/>
      <c r="H881" s="99"/>
      <c r="I881" s="99"/>
    </row>
    <row r="882" spans="1:9" ht="12.75">
      <c r="A882" s="99"/>
      <c r="B882" s="99"/>
      <c r="C882" s="99"/>
      <c r="D882" s="99"/>
      <c r="E882" s="99"/>
      <c r="F882" s="99"/>
      <c r="G882" s="99"/>
      <c r="H882" s="99"/>
      <c r="I882" s="99"/>
    </row>
    <row r="883" spans="1:9" ht="12.75">
      <c r="A883" s="99"/>
      <c r="B883" s="99"/>
      <c r="C883" s="99"/>
      <c r="D883" s="99"/>
      <c r="E883" s="99"/>
      <c r="F883" s="99"/>
      <c r="G883" s="99"/>
      <c r="H883" s="99"/>
      <c r="I883" s="99"/>
    </row>
    <row r="884" spans="1:9" ht="12.75">
      <c r="A884" s="99"/>
      <c r="B884" s="99"/>
      <c r="C884" s="99"/>
      <c r="D884" s="99"/>
      <c r="E884" s="99"/>
      <c r="F884" s="99"/>
      <c r="G884" s="99"/>
      <c r="H884" s="99"/>
      <c r="I884" s="99"/>
    </row>
  </sheetData>
  <sheetProtection formatCells="0" formatColumns="0" formatRows="0" insertColumns="0" insertRows="0" insertHyperlinks="0" deleteColumns="0" deleteRows="0" sort="0" autoFilter="0" pivotTables="0"/>
  <autoFilter ref="C1:C884"/>
  <mergeCells count="38">
    <mergeCell ref="A7:I7"/>
    <mergeCell ref="A117:I117"/>
    <mergeCell ref="A140:I140"/>
    <mergeCell ref="A124:I124"/>
    <mergeCell ref="A187:I187"/>
    <mergeCell ref="A561:I561"/>
    <mergeCell ref="A535:I535"/>
    <mergeCell ref="A30:I30"/>
    <mergeCell ref="A116:I116"/>
    <mergeCell ref="A404:I404"/>
    <mergeCell ref="A1:I2"/>
    <mergeCell ref="E4:F4"/>
    <mergeCell ref="A4:A5"/>
    <mergeCell ref="B4:B5"/>
    <mergeCell ref="C4:C5"/>
    <mergeCell ref="D4:D5"/>
    <mergeCell ref="G4:G5"/>
    <mergeCell ref="H4:H5"/>
    <mergeCell ref="I4:I5"/>
    <mergeCell ref="C3:F3"/>
    <mergeCell ref="A418:I418"/>
    <mergeCell ref="A500:I500"/>
    <mergeCell ref="A337:I337"/>
    <mergeCell ref="A340:I340"/>
    <mergeCell ref="A309:I309"/>
    <mergeCell ref="A315:I315"/>
    <mergeCell ref="A323:I323"/>
    <mergeCell ref="A326:I326"/>
    <mergeCell ref="A143:I143"/>
    <mergeCell ref="A409:I409"/>
    <mergeCell ref="A421:I421"/>
    <mergeCell ref="A452:I452"/>
    <mergeCell ref="A490:I490"/>
    <mergeCell ref="A363:I363"/>
    <mergeCell ref="A374:I374"/>
    <mergeCell ref="A394:I394"/>
    <mergeCell ref="A237:I237"/>
    <mergeCell ref="A300:I300"/>
  </mergeCells>
  <printOptions/>
  <pageMargins left="0.25" right="0.25" top="0.75" bottom="0.75" header="0.3" footer="0.3"/>
  <pageSetup fitToHeight="0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375"/>
  <sheetViews>
    <sheetView tabSelected="1" zoomScalePageLayoutView="0" workbookViewId="0" topLeftCell="A1">
      <selection activeCell="A3" sqref="A3:L3"/>
    </sheetView>
  </sheetViews>
  <sheetFormatPr defaultColWidth="9.140625" defaultRowHeight="12.75"/>
  <cols>
    <col min="1" max="1" width="5.8515625" style="0" customWidth="1"/>
    <col min="2" max="2" width="17.7109375" style="0" customWidth="1"/>
    <col min="3" max="3" width="25.8515625" style="0" customWidth="1"/>
    <col min="4" max="4" width="17.00390625" style="0" customWidth="1"/>
    <col min="5" max="5" width="16.00390625" style="0" customWidth="1"/>
    <col min="6" max="6" width="13.57421875" style="0" customWidth="1"/>
    <col min="7" max="7" width="15.00390625" style="0" customWidth="1"/>
    <col min="8" max="8" width="20.7109375" style="0" customWidth="1"/>
    <col min="9" max="9" width="19.8515625" style="0" customWidth="1"/>
    <col min="10" max="10" width="28.57421875" style="0" customWidth="1"/>
    <col min="11" max="11" width="24.140625" style="0" customWidth="1"/>
    <col min="12" max="12" width="14.140625" style="0" customWidth="1"/>
  </cols>
  <sheetData>
    <row r="1" spans="1:12" ht="12.75">
      <c r="A1" s="330" t="s">
        <v>3565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</row>
    <row r="2" spans="1:12" ht="26.25" customHeight="1">
      <c r="A2" s="325" t="s">
        <v>642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</row>
    <row r="3" spans="1:12" ht="15.75">
      <c r="A3" s="326" t="s">
        <v>3931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</row>
    <row r="4" spans="1:20" ht="12.75" customHeight="1">
      <c r="A4" s="327" t="s">
        <v>2261</v>
      </c>
      <c r="B4" s="327" t="s">
        <v>2262</v>
      </c>
      <c r="C4" s="327" t="s">
        <v>2353</v>
      </c>
      <c r="D4" s="327" t="s">
        <v>64</v>
      </c>
      <c r="E4" s="327" t="s">
        <v>2108</v>
      </c>
      <c r="F4" s="327" t="s">
        <v>2109</v>
      </c>
      <c r="G4" s="327" t="s">
        <v>2110</v>
      </c>
      <c r="H4" s="329" t="s">
        <v>2053</v>
      </c>
      <c r="I4" s="301"/>
      <c r="J4" s="327" t="s">
        <v>2056</v>
      </c>
      <c r="K4" s="327" t="s">
        <v>2351</v>
      </c>
      <c r="L4" s="327" t="s">
        <v>2352</v>
      </c>
      <c r="M4" s="1"/>
      <c r="N4" s="1"/>
      <c r="O4" s="1"/>
      <c r="P4" s="1"/>
      <c r="Q4" s="1"/>
      <c r="R4" s="1"/>
      <c r="S4" s="1"/>
      <c r="T4" s="1"/>
    </row>
    <row r="5" spans="1:20" ht="176.25" customHeight="1">
      <c r="A5" s="328"/>
      <c r="B5" s="328"/>
      <c r="C5" s="328"/>
      <c r="D5" s="328"/>
      <c r="E5" s="328"/>
      <c r="F5" s="328"/>
      <c r="G5" s="328"/>
      <c r="H5" s="4" t="s">
        <v>2054</v>
      </c>
      <c r="I5" s="4" t="s">
        <v>2055</v>
      </c>
      <c r="J5" s="328"/>
      <c r="K5" s="328"/>
      <c r="L5" s="328"/>
      <c r="M5" s="1"/>
      <c r="N5" s="1"/>
      <c r="O5" s="1"/>
      <c r="P5" s="1"/>
      <c r="Q5" s="1"/>
      <c r="R5" s="1"/>
      <c r="S5" s="1"/>
      <c r="T5" s="1"/>
    </row>
    <row r="6" spans="1:20" ht="51.75" customHeight="1">
      <c r="A6" s="329" t="s">
        <v>2024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1"/>
      <c r="M6" s="1"/>
      <c r="N6" s="1"/>
      <c r="O6" s="1"/>
      <c r="P6" s="1"/>
      <c r="Q6" s="1"/>
      <c r="R6" s="1"/>
      <c r="S6" s="1"/>
      <c r="T6" s="1"/>
    </row>
    <row r="7" spans="1:20" ht="51.75" customHeight="1">
      <c r="A7" s="334" t="s">
        <v>1709</v>
      </c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6"/>
      <c r="M7" s="1"/>
      <c r="N7" s="1"/>
      <c r="O7" s="1"/>
      <c r="P7" s="1"/>
      <c r="Q7" s="1"/>
      <c r="R7" s="1"/>
      <c r="S7" s="1"/>
      <c r="T7" s="1"/>
    </row>
    <row r="8" spans="1:20" ht="77.25" customHeight="1">
      <c r="A8" s="15">
        <v>1</v>
      </c>
      <c r="B8" s="15" t="s">
        <v>1705</v>
      </c>
      <c r="C8" s="15" t="s">
        <v>1706</v>
      </c>
      <c r="D8" s="15" t="s">
        <v>1065</v>
      </c>
      <c r="E8" s="15">
        <v>47376.058</v>
      </c>
      <c r="F8" s="15">
        <v>17640.661</v>
      </c>
      <c r="G8" s="15">
        <v>40695.542</v>
      </c>
      <c r="H8" s="20" t="s">
        <v>1707</v>
      </c>
      <c r="I8" s="15"/>
      <c r="J8" s="15" t="s">
        <v>1708</v>
      </c>
      <c r="K8" s="15" t="s">
        <v>1709</v>
      </c>
      <c r="L8" s="15" t="s">
        <v>1614</v>
      </c>
      <c r="M8" s="1"/>
      <c r="N8" s="1"/>
      <c r="O8" s="1"/>
      <c r="P8" s="1"/>
      <c r="Q8" s="1"/>
      <c r="R8" s="1"/>
      <c r="S8" s="1"/>
      <c r="T8" s="1"/>
    </row>
    <row r="9" spans="1:12" ht="56.25">
      <c r="A9" s="15">
        <v>2</v>
      </c>
      <c r="B9" s="15" t="s">
        <v>1710</v>
      </c>
      <c r="C9" s="15" t="s">
        <v>1711</v>
      </c>
      <c r="D9" s="15" t="s">
        <v>2761</v>
      </c>
      <c r="E9" s="15">
        <v>1196.521</v>
      </c>
      <c r="F9" s="15">
        <v>869.536</v>
      </c>
      <c r="G9" s="15"/>
      <c r="H9" s="16">
        <v>40424</v>
      </c>
      <c r="I9" s="15"/>
      <c r="J9" s="15" t="s">
        <v>1712</v>
      </c>
      <c r="K9" s="15" t="s">
        <v>1709</v>
      </c>
      <c r="L9" s="15" t="s">
        <v>1614</v>
      </c>
    </row>
    <row r="10" spans="1:12" ht="56.25">
      <c r="A10" s="15">
        <v>3</v>
      </c>
      <c r="B10" s="15" t="s">
        <v>1713</v>
      </c>
      <c r="C10" s="15" t="s">
        <v>1711</v>
      </c>
      <c r="D10" s="15"/>
      <c r="E10" s="15">
        <v>120.678</v>
      </c>
      <c r="F10" s="15">
        <v>116.614</v>
      </c>
      <c r="G10" s="15"/>
      <c r="H10" s="16">
        <v>40424</v>
      </c>
      <c r="I10" s="15"/>
      <c r="J10" s="15" t="s">
        <v>1712</v>
      </c>
      <c r="K10" s="15" t="s">
        <v>1709</v>
      </c>
      <c r="L10" s="15" t="s">
        <v>1614</v>
      </c>
    </row>
    <row r="11" spans="1:12" ht="56.25">
      <c r="A11" s="15">
        <v>4</v>
      </c>
      <c r="B11" s="15" t="s">
        <v>1714</v>
      </c>
      <c r="C11" s="15" t="s">
        <v>1711</v>
      </c>
      <c r="D11" s="15"/>
      <c r="E11" s="15">
        <v>737.16</v>
      </c>
      <c r="F11" s="15">
        <v>466.879</v>
      </c>
      <c r="G11" s="15"/>
      <c r="H11" s="16">
        <v>40424</v>
      </c>
      <c r="I11" s="15"/>
      <c r="J11" s="15" t="s">
        <v>1712</v>
      </c>
      <c r="K11" s="15" t="s">
        <v>1709</v>
      </c>
      <c r="L11" s="15" t="s">
        <v>1614</v>
      </c>
    </row>
    <row r="12" spans="1:12" ht="56.25">
      <c r="A12" s="15">
        <v>5</v>
      </c>
      <c r="B12" s="15" t="s">
        <v>1715</v>
      </c>
      <c r="C12" s="15" t="s">
        <v>1711</v>
      </c>
      <c r="D12" s="15"/>
      <c r="E12" s="15">
        <v>3402.108</v>
      </c>
      <c r="F12" s="15">
        <v>3402.108</v>
      </c>
      <c r="G12" s="15"/>
      <c r="H12" s="16">
        <v>40424</v>
      </c>
      <c r="I12" s="15"/>
      <c r="J12" s="15" t="s">
        <v>1712</v>
      </c>
      <c r="K12" s="15" t="s">
        <v>1709</v>
      </c>
      <c r="L12" s="15" t="s">
        <v>1614</v>
      </c>
    </row>
    <row r="13" spans="1:12" ht="56.25">
      <c r="A13" s="15">
        <v>6</v>
      </c>
      <c r="B13" s="15" t="s">
        <v>1716</v>
      </c>
      <c r="C13" s="15" t="s">
        <v>1711</v>
      </c>
      <c r="D13" s="15"/>
      <c r="E13" s="15">
        <v>2663.964</v>
      </c>
      <c r="F13" s="15">
        <v>2663.964</v>
      </c>
      <c r="G13" s="15"/>
      <c r="H13" s="16">
        <v>40424</v>
      </c>
      <c r="I13" s="15"/>
      <c r="J13" s="15" t="s">
        <v>1712</v>
      </c>
      <c r="K13" s="15" t="s">
        <v>1709</v>
      </c>
      <c r="L13" s="15" t="s">
        <v>1614</v>
      </c>
    </row>
    <row r="14" spans="1:12" ht="56.25">
      <c r="A14" s="15">
        <v>7</v>
      </c>
      <c r="B14" s="15" t="s">
        <v>1717</v>
      </c>
      <c r="C14" s="15" t="s">
        <v>1711</v>
      </c>
      <c r="D14" s="15"/>
      <c r="E14" s="15">
        <v>654.108</v>
      </c>
      <c r="F14" s="15">
        <v>654.108</v>
      </c>
      <c r="G14" s="15"/>
      <c r="H14" s="16">
        <v>40424</v>
      </c>
      <c r="I14" s="15"/>
      <c r="J14" s="15" t="s">
        <v>1712</v>
      </c>
      <c r="K14" s="15" t="s">
        <v>1709</v>
      </c>
      <c r="L14" s="15" t="s">
        <v>1614</v>
      </c>
    </row>
    <row r="15" spans="1:12" ht="56.25">
      <c r="A15" s="15">
        <v>8</v>
      </c>
      <c r="B15" s="15" t="s">
        <v>1718</v>
      </c>
      <c r="C15" s="15" t="s">
        <v>1711</v>
      </c>
      <c r="D15" s="15"/>
      <c r="E15" s="15">
        <v>235.1</v>
      </c>
      <c r="F15" s="15">
        <v>180.318</v>
      </c>
      <c r="G15" s="15"/>
      <c r="H15" s="16">
        <v>40424</v>
      </c>
      <c r="I15" s="15"/>
      <c r="J15" s="15" t="s">
        <v>1712</v>
      </c>
      <c r="K15" s="15" t="s">
        <v>1709</v>
      </c>
      <c r="L15" s="15" t="s">
        <v>1614</v>
      </c>
    </row>
    <row r="16" spans="1:12" ht="56.25">
      <c r="A16" s="15">
        <v>9</v>
      </c>
      <c r="B16" s="15" t="s">
        <v>1719</v>
      </c>
      <c r="C16" s="15" t="s">
        <v>1720</v>
      </c>
      <c r="D16" s="15"/>
      <c r="E16" s="15">
        <v>519.973</v>
      </c>
      <c r="F16" s="15">
        <v>519.973</v>
      </c>
      <c r="G16" s="15"/>
      <c r="H16" s="16">
        <v>40424</v>
      </c>
      <c r="I16" s="15"/>
      <c r="J16" s="15" t="s">
        <v>1712</v>
      </c>
      <c r="K16" s="15" t="s">
        <v>1709</v>
      </c>
      <c r="L16" s="15" t="s">
        <v>1614</v>
      </c>
    </row>
    <row r="17" spans="1:12" ht="56.25">
      <c r="A17" s="15">
        <v>10</v>
      </c>
      <c r="B17" s="15" t="s">
        <v>1721</v>
      </c>
      <c r="C17" s="15" t="s">
        <v>1711</v>
      </c>
      <c r="D17" s="15"/>
      <c r="E17" s="15">
        <v>817.653</v>
      </c>
      <c r="F17" s="15">
        <v>817.653</v>
      </c>
      <c r="G17" s="15"/>
      <c r="H17" s="16">
        <v>40424</v>
      </c>
      <c r="I17" s="15"/>
      <c r="J17" s="15" t="s">
        <v>1712</v>
      </c>
      <c r="K17" s="15" t="s">
        <v>1709</v>
      </c>
      <c r="L17" s="15" t="s">
        <v>1614</v>
      </c>
    </row>
    <row r="18" spans="1:12" ht="56.25">
      <c r="A18" s="15">
        <v>11</v>
      </c>
      <c r="B18" s="15" t="s">
        <v>1722</v>
      </c>
      <c r="C18" s="15" t="s">
        <v>1711</v>
      </c>
      <c r="D18" s="15"/>
      <c r="E18" s="15">
        <v>684.586</v>
      </c>
      <c r="F18" s="15">
        <v>684.586</v>
      </c>
      <c r="G18" s="15"/>
      <c r="H18" s="16">
        <v>40424</v>
      </c>
      <c r="I18" s="15"/>
      <c r="J18" s="15" t="s">
        <v>1712</v>
      </c>
      <c r="K18" s="15" t="s">
        <v>1709</v>
      </c>
      <c r="L18" s="15" t="s">
        <v>1614</v>
      </c>
    </row>
    <row r="19" spans="1:12" ht="56.25">
      <c r="A19" s="15">
        <v>12</v>
      </c>
      <c r="B19" s="15" t="s">
        <v>1723</v>
      </c>
      <c r="C19" s="15" t="s">
        <v>3219</v>
      </c>
      <c r="D19" s="15" t="s">
        <v>3220</v>
      </c>
      <c r="E19" s="15">
        <v>1469.889</v>
      </c>
      <c r="F19" s="15">
        <v>930.978</v>
      </c>
      <c r="G19" s="15">
        <v>99.78</v>
      </c>
      <c r="H19" s="16">
        <v>40424</v>
      </c>
      <c r="I19" s="15"/>
      <c r="J19" s="15" t="s">
        <v>1712</v>
      </c>
      <c r="K19" s="15" t="s">
        <v>1709</v>
      </c>
      <c r="L19" s="15" t="s">
        <v>1614</v>
      </c>
    </row>
    <row r="20" spans="1:12" ht="56.25">
      <c r="A20" s="15">
        <v>13</v>
      </c>
      <c r="B20" s="15" t="s">
        <v>1724</v>
      </c>
      <c r="C20" s="15" t="s">
        <v>1711</v>
      </c>
      <c r="D20" s="15"/>
      <c r="E20" s="15">
        <v>702.805</v>
      </c>
      <c r="F20" s="15">
        <v>685.35</v>
      </c>
      <c r="G20" s="15"/>
      <c r="H20" s="16">
        <v>40424</v>
      </c>
      <c r="I20" s="15"/>
      <c r="J20" s="15" t="s">
        <v>1712</v>
      </c>
      <c r="K20" s="15" t="s">
        <v>1709</v>
      </c>
      <c r="L20" s="15" t="s">
        <v>1614</v>
      </c>
    </row>
    <row r="21" spans="1:12" ht="56.25">
      <c r="A21" s="15">
        <v>14</v>
      </c>
      <c r="B21" s="15" t="s">
        <v>1725</v>
      </c>
      <c r="C21" s="15" t="s">
        <v>1711</v>
      </c>
      <c r="D21" s="15"/>
      <c r="E21" s="15">
        <v>825.044</v>
      </c>
      <c r="F21" s="15">
        <v>825.044</v>
      </c>
      <c r="G21" s="15"/>
      <c r="H21" s="16">
        <v>40424</v>
      </c>
      <c r="I21" s="15"/>
      <c r="J21" s="15" t="s">
        <v>1712</v>
      </c>
      <c r="K21" s="15" t="s">
        <v>1709</v>
      </c>
      <c r="L21" s="15" t="s">
        <v>1614</v>
      </c>
    </row>
    <row r="22" spans="1:12" ht="56.25">
      <c r="A22" s="15">
        <v>15</v>
      </c>
      <c r="B22" s="15" t="s">
        <v>1726</v>
      </c>
      <c r="C22" s="15" t="s">
        <v>1711</v>
      </c>
      <c r="D22" s="15"/>
      <c r="E22" s="15">
        <v>17.334</v>
      </c>
      <c r="F22" s="15">
        <v>17.334</v>
      </c>
      <c r="G22" s="15"/>
      <c r="H22" s="16">
        <v>40424</v>
      </c>
      <c r="I22" s="15"/>
      <c r="J22" s="15" t="s">
        <v>1712</v>
      </c>
      <c r="K22" s="15" t="s">
        <v>1709</v>
      </c>
      <c r="L22" s="15" t="s">
        <v>1614</v>
      </c>
    </row>
    <row r="23" spans="1:12" ht="56.25">
      <c r="A23" s="15">
        <v>16</v>
      </c>
      <c r="B23" s="15" t="s">
        <v>1727</v>
      </c>
      <c r="C23" s="15" t="s">
        <v>1711</v>
      </c>
      <c r="D23" s="15"/>
      <c r="E23" s="15">
        <v>1070.213</v>
      </c>
      <c r="F23" s="15">
        <v>1070.213</v>
      </c>
      <c r="G23" s="15"/>
      <c r="H23" s="16">
        <v>40424</v>
      </c>
      <c r="I23" s="15"/>
      <c r="J23" s="15" t="s">
        <v>1712</v>
      </c>
      <c r="K23" s="15" t="s">
        <v>1709</v>
      </c>
      <c r="L23" s="15" t="s">
        <v>1614</v>
      </c>
    </row>
    <row r="24" spans="1:12" ht="56.25">
      <c r="A24" s="15">
        <v>17</v>
      </c>
      <c r="B24" s="15" t="s">
        <v>1728</v>
      </c>
      <c r="C24" s="15" t="s">
        <v>1711</v>
      </c>
      <c r="D24" s="15"/>
      <c r="E24" s="15">
        <v>1700.518</v>
      </c>
      <c r="F24" s="15">
        <v>1700.518</v>
      </c>
      <c r="G24" s="15"/>
      <c r="H24" s="16">
        <v>40424</v>
      </c>
      <c r="I24" s="15"/>
      <c r="J24" s="15" t="s">
        <v>1712</v>
      </c>
      <c r="K24" s="15" t="s">
        <v>1709</v>
      </c>
      <c r="L24" s="15" t="s">
        <v>1614</v>
      </c>
    </row>
    <row r="25" spans="1:12" ht="56.25">
      <c r="A25" s="15">
        <v>18</v>
      </c>
      <c r="B25" s="15" t="s">
        <v>1729</v>
      </c>
      <c r="C25" s="15" t="s">
        <v>1711</v>
      </c>
      <c r="D25" s="15"/>
      <c r="E25" s="15">
        <v>151.852</v>
      </c>
      <c r="F25" s="15">
        <v>151.852</v>
      </c>
      <c r="G25" s="15"/>
      <c r="H25" s="16">
        <v>40424</v>
      </c>
      <c r="I25" s="15"/>
      <c r="J25" s="15" t="s">
        <v>1712</v>
      </c>
      <c r="K25" s="15" t="s">
        <v>1709</v>
      </c>
      <c r="L25" s="15" t="s">
        <v>1614</v>
      </c>
    </row>
    <row r="26" spans="1:12" ht="56.25">
      <c r="A26" s="15">
        <v>19</v>
      </c>
      <c r="B26" s="15" t="s">
        <v>1730</v>
      </c>
      <c r="C26" s="15" t="s">
        <v>1711</v>
      </c>
      <c r="D26" s="15"/>
      <c r="E26" s="15">
        <v>188.621</v>
      </c>
      <c r="F26" s="15">
        <v>188.621</v>
      </c>
      <c r="G26" s="15"/>
      <c r="H26" s="16">
        <v>40424</v>
      </c>
      <c r="I26" s="15"/>
      <c r="J26" s="15" t="s">
        <v>1712</v>
      </c>
      <c r="K26" s="15" t="s">
        <v>1709</v>
      </c>
      <c r="L26" s="15" t="s">
        <v>1614</v>
      </c>
    </row>
    <row r="27" spans="1:12" ht="56.25">
      <c r="A27" s="15">
        <v>20</v>
      </c>
      <c r="B27" s="15" t="s">
        <v>1731</v>
      </c>
      <c r="C27" s="15" t="s">
        <v>1711</v>
      </c>
      <c r="D27" s="15"/>
      <c r="E27" s="15">
        <v>400.319</v>
      </c>
      <c r="F27" s="15">
        <v>400.319</v>
      </c>
      <c r="G27" s="15"/>
      <c r="H27" s="16">
        <v>40424</v>
      </c>
      <c r="I27" s="15"/>
      <c r="J27" s="15" t="s">
        <v>1712</v>
      </c>
      <c r="K27" s="15" t="s">
        <v>1709</v>
      </c>
      <c r="L27" s="15" t="s">
        <v>1614</v>
      </c>
    </row>
    <row r="28" spans="1:12" ht="56.25">
      <c r="A28" s="15">
        <v>21</v>
      </c>
      <c r="B28" s="15" t="s">
        <v>1732</v>
      </c>
      <c r="C28" s="15" t="s">
        <v>579</v>
      </c>
      <c r="D28" s="15"/>
      <c r="E28" s="15">
        <v>64.474</v>
      </c>
      <c r="F28" s="15">
        <v>64.474</v>
      </c>
      <c r="G28" s="15"/>
      <c r="H28" s="16">
        <v>40424</v>
      </c>
      <c r="I28" s="15"/>
      <c r="J28" s="15" t="s">
        <v>1712</v>
      </c>
      <c r="K28" s="15" t="s">
        <v>1709</v>
      </c>
      <c r="L28" s="15" t="s">
        <v>1614</v>
      </c>
    </row>
    <row r="29" spans="1:12" ht="56.25">
      <c r="A29" s="15">
        <v>22</v>
      </c>
      <c r="B29" s="15" t="s">
        <v>580</v>
      </c>
      <c r="C29" s="15" t="s">
        <v>1711</v>
      </c>
      <c r="D29" s="15"/>
      <c r="E29" s="15">
        <v>117.335</v>
      </c>
      <c r="F29" s="15">
        <v>117.335</v>
      </c>
      <c r="G29" s="15"/>
      <c r="H29" s="16">
        <v>40424</v>
      </c>
      <c r="I29" s="15"/>
      <c r="J29" s="15" t="s">
        <v>1712</v>
      </c>
      <c r="K29" s="15" t="s">
        <v>1709</v>
      </c>
      <c r="L29" s="15" t="s">
        <v>1614</v>
      </c>
    </row>
    <row r="30" spans="1:12" ht="22.5">
      <c r="A30" s="15"/>
      <c r="B30" s="15"/>
      <c r="C30" s="15"/>
      <c r="D30" s="15"/>
      <c r="E30" s="15">
        <f>SUM(E8:E29)</f>
        <v>65116.31300000002</v>
      </c>
      <c r="F30" s="15">
        <f>SUM(F2:F29)</f>
        <v>34168.438</v>
      </c>
      <c r="G30" s="15"/>
      <c r="H30" s="16"/>
      <c r="I30" s="15"/>
      <c r="J30" s="15"/>
      <c r="K30" s="15"/>
      <c r="L30" s="15" t="s">
        <v>1614</v>
      </c>
    </row>
    <row r="31" spans="1:12" ht="12.75" customHeight="1">
      <c r="A31" s="277" t="s">
        <v>1071</v>
      </c>
      <c r="B31" s="278"/>
      <c r="C31" s="278"/>
      <c r="D31" s="278"/>
      <c r="E31" s="278"/>
      <c r="F31" s="278"/>
      <c r="G31" s="278"/>
      <c r="H31" s="278"/>
      <c r="I31" s="278"/>
      <c r="J31" s="278"/>
      <c r="K31" s="278"/>
      <c r="L31" s="279"/>
    </row>
    <row r="32" spans="1:12" ht="56.25">
      <c r="A32" s="15">
        <v>1</v>
      </c>
      <c r="B32" s="15" t="s">
        <v>22</v>
      </c>
      <c r="C32" s="15" t="s">
        <v>581</v>
      </c>
      <c r="D32" s="15"/>
      <c r="E32" s="15">
        <v>1584.702</v>
      </c>
      <c r="F32" s="15">
        <v>1584.702</v>
      </c>
      <c r="G32" s="15"/>
      <c r="H32" s="16">
        <v>40424</v>
      </c>
      <c r="I32" s="15" t="s">
        <v>23</v>
      </c>
      <c r="J32" s="15" t="s">
        <v>1712</v>
      </c>
      <c r="K32" s="15" t="s">
        <v>582</v>
      </c>
      <c r="L32" s="15" t="s">
        <v>1614</v>
      </c>
    </row>
    <row r="33" spans="1:12" ht="56.25">
      <c r="A33" s="15">
        <v>2</v>
      </c>
      <c r="B33" s="15" t="s">
        <v>1718</v>
      </c>
      <c r="C33" s="15" t="s">
        <v>581</v>
      </c>
      <c r="D33" s="15"/>
      <c r="E33" s="15">
        <v>119.985</v>
      </c>
      <c r="F33" s="15">
        <v>119.985</v>
      </c>
      <c r="G33" s="15"/>
      <c r="H33" s="16">
        <v>40424</v>
      </c>
      <c r="I33" s="15"/>
      <c r="J33" s="15" t="s">
        <v>1712</v>
      </c>
      <c r="K33" s="15" t="s">
        <v>582</v>
      </c>
      <c r="L33" s="15" t="s">
        <v>1614</v>
      </c>
    </row>
    <row r="34" spans="1:12" ht="33.75" customHeight="1">
      <c r="A34" s="15">
        <v>3</v>
      </c>
      <c r="B34" s="15" t="s">
        <v>583</v>
      </c>
      <c r="C34" s="15" t="s">
        <v>3208</v>
      </c>
      <c r="D34" s="15" t="s">
        <v>584</v>
      </c>
      <c r="E34" s="15">
        <v>6625.805</v>
      </c>
      <c r="F34" s="15">
        <v>6625.805</v>
      </c>
      <c r="G34" s="15">
        <v>14966.683</v>
      </c>
      <c r="H34" s="16">
        <v>40424</v>
      </c>
      <c r="I34" s="15"/>
      <c r="J34" s="15" t="s">
        <v>1619</v>
      </c>
      <c r="K34" s="15" t="s">
        <v>582</v>
      </c>
      <c r="L34" s="15" t="s">
        <v>1614</v>
      </c>
    </row>
    <row r="35" spans="1:12" ht="90">
      <c r="A35" s="15">
        <v>4</v>
      </c>
      <c r="B35" s="15" t="s">
        <v>1705</v>
      </c>
      <c r="C35" s="15" t="s">
        <v>3205</v>
      </c>
      <c r="D35" s="15" t="s">
        <v>2725</v>
      </c>
      <c r="E35" s="15">
        <v>9419.702</v>
      </c>
      <c r="F35" s="15">
        <v>9419.702</v>
      </c>
      <c r="G35" s="15">
        <v>11436.252</v>
      </c>
      <c r="H35" s="16">
        <v>40424</v>
      </c>
      <c r="I35" s="15"/>
      <c r="J35" s="15" t="s">
        <v>2726</v>
      </c>
      <c r="K35" s="15" t="s">
        <v>582</v>
      </c>
      <c r="L35" s="15" t="s">
        <v>1614</v>
      </c>
    </row>
    <row r="36" spans="1:12" ht="56.25">
      <c r="A36" s="15">
        <v>5</v>
      </c>
      <c r="B36" s="15" t="s">
        <v>2727</v>
      </c>
      <c r="C36" s="15" t="s">
        <v>581</v>
      </c>
      <c r="D36" s="15"/>
      <c r="E36" s="15">
        <v>92.947</v>
      </c>
      <c r="F36" s="15">
        <v>79.183</v>
      </c>
      <c r="G36" s="15"/>
      <c r="H36" s="16">
        <v>40424</v>
      </c>
      <c r="I36" s="15"/>
      <c r="J36" s="15" t="s">
        <v>1712</v>
      </c>
      <c r="K36" s="15" t="s">
        <v>582</v>
      </c>
      <c r="L36" s="15" t="s">
        <v>1614</v>
      </c>
    </row>
    <row r="37" spans="1:12" ht="78.75">
      <c r="A37" s="15">
        <v>6</v>
      </c>
      <c r="B37" s="15" t="s">
        <v>2728</v>
      </c>
      <c r="C37" s="15" t="s">
        <v>3206</v>
      </c>
      <c r="D37" s="15" t="s">
        <v>2729</v>
      </c>
      <c r="E37" s="15">
        <v>1654.974</v>
      </c>
      <c r="F37" s="15">
        <v>1654.994</v>
      </c>
      <c r="G37" s="15">
        <v>44.813</v>
      </c>
      <c r="H37" s="16">
        <v>40424</v>
      </c>
      <c r="I37" s="15"/>
      <c r="J37" s="15" t="s">
        <v>2730</v>
      </c>
      <c r="K37" s="15" t="s">
        <v>582</v>
      </c>
      <c r="L37" s="15" t="s">
        <v>1614</v>
      </c>
    </row>
    <row r="38" spans="1:12" ht="101.25">
      <c r="A38" s="15">
        <v>7</v>
      </c>
      <c r="B38" s="15" t="s">
        <v>24</v>
      </c>
      <c r="C38" s="15" t="s">
        <v>581</v>
      </c>
      <c r="D38" s="15"/>
      <c r="E38" s="15">
        <v>80.829</v>
      </c>
      <c r="F38" s="15">
        <v>80.829</v>
      </c>
      <c r="G38" s="15"/>
      <c r="H38" s="16">
        <v>40424</v>
      </c>
      <c r="I38" s="15" t="s">
        <v>23</v>
      </c>
      <c r="J38" s="15" t="s">
        <v>25</v>
      </c>
      <c r="K38" s="15" t="s">
        <v>582</v>
      </c>
      <c r="L38" s="15" t="s">
        <v>1614</v>
      </c>
    </row>
    <row r="39" spans="1:12" ht="56.25">
      <c r="A39" s="15">
        <v>8</v>
      </c>
      <c r="B39" s="15" t="s">
        <v>26</v>
      </c>
      <c r="C39" s="15" t="s">
        <v>581</v>
      </c>
      <c r="D39" s="15"/>
      <c r="E39" s="15">
        <v>35.694</v>
      </c>
      <c r="F39" s="15">
        <v>35.694</v>
      </c>
      <c r="G39" s="15"/>
      <c r="H39" s="16">
        <v>40424</v>
      </c>
      <c r="I39" s="15" t="s">
        <v>23</v>
      </c>
      <c r="J39" s="15" t="s">
        <v>1712</v>
      </c>
      <c r="K39" s="15" t="s">
        <v>582</v>
      </c>
      <c r="L39" s="15" t="s">
        <v>1614</v>
      </c>
    </row>
    <row r="40" spans="1:12" ht="56.25">
      <c r="A40" s="15">
        <v>9</v>
      </c>
      <c r="B40" s="15" t="s">
        <v>27</v>
      </c>
      <c r="C40" s="15" t="s">
        <v>581</v>
      </c>
      <c r="D40" s="15"/>
      <c r="E40" s="15">
        <v>93.666</v>
      </c>
      <c r="F40" s="15">
        <v>93.666</v>
      </c>
      <c r="G40" s="15"/>
      <c r="H40" s="16">
        <v>40424</v>
      </c>
      <c r="I40" s="15" t="s">
        <v>23</v>
      </c>
      <c r="J40" s="15" t="s">
        <v>1712</v>
      </c>
      <c r="K40" s="15" t="s">
        <v>582</v>
      </c>
      <c r="L40" s="15" t="s">
        <v>1614</v>
      </c>
    </row>
    <row r="41" spans="1:12" ht="56.25">
      <c r="A41" s="15">
        <v>10</v>
      </c>
      <c r="B41" s="15" t="s">
        <v>2731</v>
      </c>
      <c r="C41" s="15" t="s">
        <v>581</v>
      </c>
      <c r="D41" s="15"/>
      <c r="E41" s="15">
        <v>13.384</v>
      </c>
      <c r="F41" s="15">
        <v>13.384</v>
      </c>
      <c r="G41" s="15"/>
      <c r="H41" s="16">
        <v>40424</v>
      </c>
      <c r="I41" s="15"/>
      <c r="J41" s="15" t="s">
        <v>1712</v>
      </c>
      <c r="K41" s="15" t="s">
        <v>582</v>
      </c>
      <c r="L41" s="15" t="s">
        <v>1614</v>
      </c>
    </row>
    <row r="42" spans="1:12" ht="56.25">
      <c r="A42" s="15">
        <v>11</v>
      </c>
      <c r="B42" s="15" t="s">
        <v>2732</v>
      </c>
      <c r="C42" s="15" t="s">
        <v>581</v>
      </c>
      <c r="D42" s="15"/>
      <c r="E42" s="15">
        <v>22.399</v>
      </c>
      <c r="F42" s="15">
        <v>22.399</v>
      </c>
      <c r="G42" s="15"/>
      <c r="H42" s="16">
        <v>40424</v>
      </c>
      <c r="I42" s="15"/>
      <c r="J42" s="15" t="s">
        <v>1712</v>
      </c>
      <c r="K42" s="15" t="s">
        <v>582</v>
      </c>
      <c r="L42" s="15" t="s">
        <v>1614</v>
      </c>
    </row>
    <row r="43" spans="1:12" ht="56.25">
      <c r="A43" s="15">
        <v>12</v>
      </c>
      <c r="B43" s="15" t="s">
        <v>2733</v>
      </c>
      <c r="C43" s="15" t="s">
        <v>581</v>
      </c>
      <c r="D43" s="15"/>
      <c r="E43" s="15">
        <v>17.845</v>
      </c>
      <c r="F43" s="15">
        <v>17.845</v>
      </c>
      <c r="G43" s="15"/>
      <c r="H43" s="16">
        <v>40424</v>
      </c>
      <c r="I43" s="15"/>
      <c r="J43" s="15" t="s">
        <v>1712</v>
      </c>
      <c r="K43" s="15" t="s">
        <v>582</v>
      </c>
      <c r="L43" s="15" t="s">
        <v>1614</v>
      </c>
    </row>
    <row r="44" spans="1:12" ht="56.25">
      <c r="A44" s="15">
        <v>13</v>
      </c>
      <c r="B44" s="15" t="s">
        <v>2734</v>
      </c>
      <c r="C44" s="15" t="s">
        <v>581</v>
      </c>
      <c r="D44" s="15"/>
      <c r="E44" s="15">
        <v>64.054</v>
      </c>
      <c r="F44" s="15">
        <v>64.054</v>
      </c>
      <c r="G44" s="15"/>
      <c r="H44" s="16">
        <v>40424</v>
      </c>
      <c r="I44" s="15"/>
      <c r="J44" s="15" t="s">
        <v>1712</v>
      </c>
      <c r="K44" s="15" t="s">
        <v>582</v>
      </c>
      <c r="L44" s="15" t="s">
        <v>1614</v>
      </c>
    </row>
    <row r="45" spans="1:12" ht="56.25">
      <c r="A45" s="15">
        <v>14</v>
      </c>
      <c r="B45" s="15" t="s">
        <v>2735</v>
      </c>
      <c r="C45" s="15" t="s">
        <v>581</v>
      </c>
      <c r="D45" s="15"/>
      <c r="E45" s="15">
        <v>2703.82</v>
      </c>
      <c r="F45" s="15">
        <v>2703.82</v>
      </c>
      <c r="G45" s="15"/>
      <c r="H45" s="16">
        <v>40424</v>
      </c>
      <c r="I45" s="15"/>
      <c r="J45" s="15" t="s">
        <v>1712</v>
      </c>
      <c r="K45" s="15" t="s">
        <v>582</v>
      </c>
      <c r="L45" s="15" t="s">
        <v>1614</v>
      </c>
    </row>
    <row r="46" spans="1:12" ht="56.25">
      <c r="A46" s="15">
        <v>15</v>
      </c>
      <c r="B46" s="15" t="s">
        <v>2736</v>
      </c>
      <c r="C46" s="15" t="s">
        <v>581</v>
      </c>
      <c r="D46" s="15"/>
      <c r="E46" s="15">
        <v>80.753</v>
      </c>
      <c r="F46" s="15">
        <v>79.1</v>
      </c>
      <c r="G46" s="15"/>
      <c r="H46" s="16">
        <v>40424</v>
      </c>
      <c r="I46" s="15" t="s">
        <v>23</v>
      </c>
      <c r="J46" s="15" t="s">
        <v>1712</v>
      </c>
      <c r="K46" s="15" t="s">
        <v>582</v>
      </c>
      <c r="L46" s="15" t="s">
        <v>1614</v>
      </c>
    </row>
    <row r="47" spans="1:12" ht="56.25">
      <c r="A47" s="15">
        <v>16</v>
      </c>
      <c r="B47" s="15" t="s">
        <v>2737</v>
      </c>
      <c r="C47" s="15" t="s">
        <v>581</v>
      </c>
      <c r="D47" s="15"/>
      <c r="E47" s="15">
        <v>14.545</v>
      </c>
      <c r="F47" s="15">
        <v>14.545</v>
      </c>
      <c r="G47" s="15"/>
      <c r="H47" s="16">
        <v>40424</v>
      </c>
      <c r="I47" s="15"/>
      <c r="J47" s="15" t="s">
        <v>1712</v>
      </c>
      <c r="K47" s="15" t="s">
        <v>582</v>
      </c>
      <c r="L47" s="15" t="s">
        <v>1614</v>
      </c>
    </row>
    <row r="48" spans="1:12" ht="56.25">
      <c r="A48" s="15">
        <v>17</v>
      </c>
      <c r="B48" s="15" t="s">
        <v>2737</v>
      </c>
      <c r="C48" s="15" t="s">
        <v>581</v>
      </c>
      <c r="D48" s="15"/>
      <c r="E48" s="15">
        <v>3.277</v>
      </c>
      <c r="F48" s="15">
        <v>3.277</v>
      </c>
      <c r="G48" s="15"/>
      <c r="H48" s="16">
        <v>40424</v>
      </c>
      <c r="I48" s="15"/>
      <c r="J48" s="15" t="s">
        <v>1712</v>
      </c>
      <c r="K48" s="15" t="s">
        <v>582</v>
      </c>
      <c r="L48" s="15" t="s">
        <v>1614</v>
      </c>
    </row>
    <row r="49" spans="1:12" ht="56.25">
      <c r="A49" s="15">
        <v>18</v>
      </c>
      <c r="B49" s="15" t="s">
        <v>2737</v>
      </c>
      <c r="C49" s="15" t="s">
        <v>581</v>
      </c>
      <c r="D49" s="15"/>
      <c r="E49" s="15">
        <v>10.789</v>
      </c>
      <c r="F49" s="15">
        <v>10.789</v>
      </c>
      <c r="G49" s="15"/>
      <c r="H49" s="16">
        <v>40424</v>
      </c>
      <c r="I49" s="15"/>
      <c r="J49" s="15" t="s">
        <v>1712</v>
      </c>
      <c r="K49" s="15" t="s">
        <v>582</v>
      </c>
      <c r="L49" s="15" t="s">
        <v>1614</v>
      </c>
    </row>
    <row r="50" spans="1:12" ht="56.25">
      <c r="A50" s="15">
        <v>19</v>
      </c>
      <c r="B50" s="15" t="s">
        <v>28</v>
      </c>
      <c r="C50" s="15" t="s">
        <v>581</v>
      </c>
      <c r="D50" s="15"/>
      <c r="E50" s="30">
        <v>76.5</v>
      </c>
      <c r="F50" s="30">
        <v>72.1</v>
      </c>
      <c r="G50" s="15"/>
      <c r="H50" s="16">
        <v>40424</v>
      </c>
      <c r="I50" s="15" t="s">
        <v>23</v>
      </c>
      <c r="J50" s="15" t="s">
        <v>1712</v>
      </c>
      <c r="K50" s="15" t="s">
        <v>582</v>
      </c>
      <c r="L50" s="15" t="s">
        <v>1614</v>
      </c>
    </row>
    <row r="51" spans="1:12" ht="56.25">
      <c r="A51" s="15">
        <v>20</v>
      </c>
      <c r="B51" s="15" t="s">
        <v>2738</v>
      </c>
      <c r="C51" s="15" t="s">
        <v>2739</v>
      </c>
      <c r="D51" s="15"/>
      <c r="E51" s="30">
        <v>26.002</v>
      </c>
      <c r="F51" s="30">
        <v>26.002</v>
      </c>
      <c r="G51" s="15"/>
      <c r="H51" s="16">
        <v>41114</v>
      </c>
      <c r="I51" s="15"/>
      <c r="J51" s="15" t="s">
        <v>2740</v>
      </c>
      <c r="K51" s="15" t="s">
        <v>582</v>
      </c>
      <c r="L51" s="15" t="s">
        <v>1614</v>
      </c>
    </row>
    <row r="52" spans="1:12" ht="56.25">
      <c r="A52" s="15">
        <v>21</v>
      </c>
      <c r="B52" s="15" t="s">
        <v>2741</v>
      </c>
      <c r="C52" s="15" t="s">
        <v>581</v>
      </c>
      <c r="D52" s="15"/>
      <c r="E52" s="30">
        <v>140.932</v>
      </c>
      <c r="F52" s="30">
        <v>140.932</v>
      </c>
      <c r="G52" s="15"/>
      <c r="H52" s="16">
        <v>40424</v>
      </c>
      <c r="I52" s="15"/>
      <c r="J52" s="15" t="s">
        <v>1712</v>
      </c>
      <c r="K52" s="15" t="s">
        <v>582</v>
      </c>
      <c r="L52" s="15" t="s">
        <v>1614</v>
      </c>
    </row>
    <row r="53" spans="1:12" ht="56.25">
      <c r="A53" s="15">
        <v>22</v>
      </c>
      <c r="B53" s="15" t="s">
        <v>2742</v>
      </c>
      <c r="C53" s="15" t="s">
        <v>581</v>
      </c>
      <c r="D53" s="15"/>
      <c r="E53" s="15">
        <v>345.122</v>
      </c>
      <c r="F53" s="15">
        <v>345.122</v>
      </c>
      <c r="G53" s="15"/>
      <c r="H53" s="16">
        <v>40424</v>
      </c>
      <c r="I53" s="15"/>
      <c r="J53" s="15" t="s">
        <v>1712</v>
      </c>
      <c r="K53" s="15" t="s">
        <v>582</v>
      </c>
      <c r="L53" s="15" t="s">
        <v>1614</v>
      </c>
    </row>
    <row r="54" spans="1:12" ht="56.25">
      <c r="A54" s="15">
        <v>23</v>
      </c>
      <c r="B54" s="15" t="s">
        <v>2743</v>
      </c>
      <c r="C54" s="15" t="s">
        <v>581</v>
      </c>
      <c r="D54" s="15"/>
      <c r="E54" s="15">
        <v>14.518</v>
      </c>
      <c r="F54" s="15">
        <v>14.518</v>
      </c>
      <c r="G54" s="15"/>
      <c r="H54" s="16">
        <v>40424</v>
      </c>
      <c r="I54" s="15"/>
      <c r="J54" s="15" t="s">
        <v>1712</v>
      </c>
      <c r="K54" s="15" t="s">
        <v>582</v>
      </c>
      <c r="L54" s="15" t="s">
        <v>1614</v>
      </c>
    </row>
    <row r="55" spans="1:12" ht="56.25">
      <c r="A55" s="15">
        <v>24</v>
      </c>
      <c r="B55" s="15" t="s">
        <v>2744</v>
      </c>
      <c r="C55" s="15" t="s">
        <v>581</v>
      </c>
      <c r="D55" s="15"/>
      <c r="E55" s="15">
        <v>17.795</v>
      </c>
      <c r="F55" s="15">
        <v>17.795</v>
      </c>
      <c r="G55" s="15"/>
      <c r="H55" s="16">
        <v>40424</v>
      </c>
      <c r="I55" s="15"/>
      <c r="J55" s="15" t="s">
        <v>1712</v>
      </c>
      <c r="K55" s="15" t="s">
        <v>582</v>
      </c>
      <c r="L55" s="15" t="s">
        <v>1614</v>
      </c>
    </row>
    <row r="56" spans="1:12" ht="56.25">
      <c r="A56" s="15">
        <v>25</v>
      </c>
      <c r="B56" s="15" t="s">
        <v>1715</v>
      </c>
      <c r="C56" s="15" t="s">
        <v>581</v>
      </c>
      <c r="D56" s="15"/>
      <c r="E56" s="15">
        <v>63.556</v>
      </c>
      <c r="F56" s="15">
        <v>63.566</v>
      </c>
      <c r="G56" s="15"/>
      <c r="H56" s="16">
        <v>40424</v>
      </c>
      <c r="I56" s="15"/>
      <c r="J56" s="15" t="s">
        <v>1712</v>
      </c>
      <c r="K56" s="15" t="s">
        <v>582</v>
      </c>
      <c r="L56" s="15" t="s">
        <v>1614</v>
      </c>
    </row>
    <row r="57" spans="1:12" ht="45">
      <c r="A57" s="15">
        <v>26</v>
      </c>
      <c r="B57" s="15" t="s">
        <v>2745</v>
      </c>
      <c r="C57" s="15" t="s">
        <v>581</v>
      </c>
      <c r="D57" s="15"/>
      <c r="E57" s="15">
        <v>33</v>
      </c>
      <c r="F57" s="15">
        <v>33</v>
      </c>
      <c r="G57" s="15"/>
      <c r="H57" s="15"/>
      <c r="I57" s="15"/>
      <c r="J57" s="15" t="s">
        <v>2400</v>
      </c>
      <c r="K57" s="15" t="s">
        <v>582</v>
      </c>
      <c r="L57" s="15" t="s">
        <v>1614</v>
      </c>
    </row>
    <row r="58" spans="1:12" ht="33.75">
      <c r="A58" s="15">
        <v>27</v>
      </c>
      <c r="B58" s="15" t="s">
        <v>2746</v>
      </c>
      <c r="C58" s="15" t="s">
        <v>3245</v>
      </c>
      <c r="D58" s="15"/>
      <c r="E58" s="15">
        <v>656.615</v>
      </c>
      <c r="F58" s="15">
        <v>464.251</v>
      </c>
      <c r="G58" s="15">
        <v>35.82</v>
      </c>
      <c r="H58" s="15" t="s">
        <v>29</v>
      </c>
      <c r="I58" s="15" t="s">
        <v>3471</v>
      </c>
      <c r="J58" s="15" t="s">
        <v>30</v>
      </c>
      <c r="K58" s="15" t="s">
        <v>582</v>
      </c>
      <c r="L58" s="15" t="s">
        <v>1614</v>
      </c>
    </row>
    <row r="59" spans="1:12" ht="22.5">
      <c r="A59" s="15">
        <v>28</v>
      </c>
      <c r="B59" s="15" t="s">
        <v>31</v>
      </c>
      <c r="C59" s="15" t="s">
        <v>2440</v>
      </c>
      <c r="D59" s="15"/>
      <c r="E59" s="15">
        <v>48.8</v>
      </c>
      <c r="F59" s="15">
        <v>48.8</v>
      </c>
      <c r="G59" s="15"/>
      <c r="H59" s="15" t="s">
        <v>29</v>
      </c>
      <c r="I59" s="15" t="s">
        <v>23</v>
      </c>
      <c r="J59" s="15" t="s">
        <v>30</v>
      </c>
      <c r="K59" s="15" t="s">
        <v>582</v>
      </c>
      <c r="L59" s="15" t="s">
        <v>1614</v>
      </c>
    </row>
    <row r="60" spans="1:12" ht="45">
      <c r="A60" s="15">
        <v>29</v>
      </c>
      <c r="B60" s="15" t="s">
        <v>261</v>
      </c>
      <c r="C60" s="15" t="s">
        <v>3240</v>
      </c>
      <c r="D60" s="15" t="s">
        <v>1066</v>
      </c>
      <c r="E60" s="15">
        <v>443.689</v>
      </c>
      <c r="F60" s="15">
        <v>443.689</v>
      </c>
      <c r="G60" s="15">
        <v>673.171</v>
      </c>
      <c r="H60" s="15" t="s">
        <v>1067</v>
      </c>
      <c r="I60" s="15"/>
      <c r="J60" s="15" t="s">
        <v>2362</v>
      </c>
      <c r="K60" s="15" t="s">
        <v>582</v>
      </c>
      <c r="L60" s="15" t="s">
        <v>1614</v>
      </c>
    </row>
    <row r="61" spans="1:12" ht="45">
      <c r="A61" s="15">
        <v>30</v>
      </c>
      <c r="B61" s="15" t="s">
        <v>1068</v>
      </c>
      <c r="C61" s="15" t="s">
        <v>1069</v>
      </c>
      <c r="D61" s="15"/>
      <c r="E61" s="30">
        <v>10</v>
      </c>
      <c r="F61" s="30">
        <v>10</v>
      </c>
      <c r="G61" s="15"/>
      <c r="H61" s="16">
        <v>43965</v>
      </c>
      <c r="I61" s="15"/>
      <c r="J61" s="15" t="s">
        <v>2362</v>
      </c>
      <c r="K61" s="15" t="s">
        <v>582</v>
      </c>
      <c r="L61" s="15" t="s">
        <v>1614</v>
      </c>
    </row>
    <row r="62" spans="1:12" ht="45">
      <c r="A62" s="15">
        <v>31</v>
      </c>
      <c r="B62" s="15" t="s">
        <v>1339</v>
      </c>
      <c r="C62" s="15" t="s">
        <v>1070</v>
      </c>
      <c r="D62" s="15"/>
      <c r="E62" s="30">
        <v>4</v>
      </c>
      <c r="F62" s="30">
        <v>4</v>
      </c>
      <c r="G62" s="15"/>
      <c r="H62" s="16">
        <v>43965</v>
      </c>
      <c r="I62" s="15"/>
      <c r="J62" s="15" t="s">
        <v>2362</v>
      </c>
      <c r="K62" s="15" t="s">
        <v>582</v>
      </c>
      <c r="L62" s="15" t="s">
        <v>1614</v>
      </c>
    </row>
    <row r="63" spans="1:12" ht="45">
      <c r="A63" s="15">
        <v>32</v>
      </c>
      <c r="B63" s="15" t="s">
        <v>2746</v>
      </c>
      <c r="C63" s="15" t="s">
        <v>1070</v>
      </c>
      <c r="D63" s="15"/>
      <c r="E63" s="30">
        <v>456.7</v>
      </c>
      <c r="F63" s="30">
        <v>153.7</v>
      </c>
      <c r="G63" s="15"/>
      <c r="H63" s="16">
        <v>43965</v>
      </c>
      <c r="I63" s="15"/>
      <c r="J63" s="15" t="s">
        <v>2362</v>
      </c>
      <c r="K63" s="15" t="s">
        <v>582</v>
      </c>
      <c r="L63" s="15" t="s">
        <v>1614</v>
      </c>
    </row>
    <row r="64" spans="1:12" ht="22.5">
      <c r="A64" s="15"/>
      <c r="B64" s="32"/>
      <c r="C64" s="32"/>
      <c r="D64" s="32"/>
      <c r="E64" s="39">
        <f>SUM(E32:E63)-E59-E58-E50-E46-E40-E39-E38-E32</f>
        <v>22318.839999999993</v>
      </c>
      <c r="F64" s="39">
        <v>22002.076</v>
      </c>
      <c r="G64" s="32"/>
      <c r="H64" s="32"/>
      <c r="I64" s="15"/>
      <c r="J64" s="15"/>
      <c r="K64" s="15"/>
      <c r="L64" s="15" t="s">
        <v>1614</v>
      </c>
    </row>
    <row r="65" spans="1:12" ht="12.75" customHeight="1">
      <c r="A65" s="277" t="s">
        <v>1072</v>
      </c>
      <c r="B65" s="278"/>
      <c r="C65" s="278"/>
      <c r="D65" s="278"/>
      <c r="E65" s="278"/>
      <c r="F65" s="278"/>
      <c r="G65" s="278"/>
      <c r="H65" s="278"/>
      <c r="I65" s="278"/>
      <c r="J65" s="278"/>
      <c r="K65" s="278"/>
      <c r="L65" s="279"/>
    </row>
    <row r="66" spans="1:12" ht="22.5">
      <c r="A66" s="15">
        <v>1</v>
      </c>
      <c r="B66" s="15" t="s">
        <v>583</v>
      </c>
      <c r="C66" s="15" t="s">
        <v>3326</v>
      </c>
      <c r="D66" s="15" t="s">
        <v>2747</v>
      </c>
      <c r="E66" s="15">
        <v>2925.251</v>
      </c>
      <c r="F66" s="15">
        <v>2925.251</v>
      </c>
      <c r="G66" s="15">
        <v>3787.26</v>
      </c>
      <c r="H66" s="16">
        <v>41304</v>
      </c>
      <c r="I66" s="15"/>
      <c r="J66" s="15" t="s">
        <v>2748</v>
      </c>
      <c r="K66" s="15" t="s">
        <v>2749</v>
      </c>
      <c r="L66" s="15" t="s">
        <v>1614</v>
      </c>
    </row>
    <row r="67" spans="1:12" ht="22.5">
      <c r="A67" s="15">
        <v>2</v>
      </c>
      <c r="B67" s="15" t="s">
        <v>2750</v>
      </c>
      <c r="C67" s="15" t="s">
        <v>3358</v>
      </c>
      <c r="D67" s="15" t="s">
        <v>2752</v>
      </c>
      <c r="E67" s="15">
        <v>1225.924</v>
      </c>
      <c r="F67" s="15">
        <v>864.471</v>
      </c>
      <c r="G67" s="15"/>
      <c r="H67" s="16">
        <v>40506</v>
      </c>
      <c r="I67" s="15"/>
      <c r="J67" s="15" t="s">
        <v>2753</v>
      </c>
      <c r="K67" s="15" t="s">
        <v>2749</v>
      </c>
      <c r="L67" s="15" t="s">
        <v>1614</v>
      </c>
    </row>
    <row r="68" spans="1:12" ht="78.75">
      <c r="A68" s="15">
        <v>3</v>
      </c>
      <c r="B68" s="117" t="s">
        <v>2754</v>
      </c>
      <c r="C68" s="117" t="s">
        <v>2751</v>
      </c>
      <c r="D68" s="117" t="s">
        <v>2761</v>
      </c>
      <c r="E68" s="117">
        <v>57.765</v>
      </c>
      <c r="F68" s="117">
        <v>57.765</v>
      </c>
      <c r="G68" s="117"/>
      <c r="H68" s="117" t="s">
        <v>32</v>
      </c>
      <c r="I68" s="118">
        <v>44650</v>
      </c>
      <c r="J68" s="117" t="s">
        <v>3684</v>
      </c>
      <c r="K68" s="117" t="s">
        <v>2749</v>
      </c>
      <c r="L68" s="117" t="s">
        <v>1614</v>
      </c>
    </row>
    <row r="69" spans="1:12" ht="45">
      <c r="A69" s="15">
        <v>4</v>
      </c>
      <c r="B69" s="15" t="s">
        <v>2755</v>
      </c>
      <c r="C69" s="15" t="s">
        <v>2751</v>
      </c>
      <c r="D69" s="15" t="s">
        <v>253</v>
      </c>
      <c r="E69" s="15">
        <v>86.445</v>
      </c>
      <c r="F69" s="15">
        <v>82.266</v>
      </c>
      <c r="G69" s="15"/>
      <c r="H69" s="15" t="s">
        <v>33</v>
      </c>
      <c r="I69" s="15"/>
      <c r="J69" s="15" t="s">
        <v>2400</v>
      </c>
      <c r="K69" s="15" t="s">
        <v>2749</v>
      </c>
      <c r="L69" s="15" t="s">
        <v>1614</v>
      </c>
    </row>
    <row r="70" spans="1:12" ht="22.5">
      <c r="A70" s="15">
        <v>5</v>
      </c>
      <c r="B70" s="15" t="s">
        <v>1705</v>
      </c>
      <c r="C70" s="15" t="s">
        <v>3327</v>
      </c>
      <c r="D70" s="15" t="s">
        <v>2756</v>
      </c>
      <c r="E70" s="15">
        <v>1761.583</v>
      </c>
      <c r="F70" s="15">
        <v>1761.583</v>
      </c>
      <c r="G70" s="15">
        <v>15989.846</v>
      </c>
      <c r="H70" s="16">
        <v>36828</v>
      </c>
      <c r="I70" s="15"/>
      <c r="J70" s="15" t="s">
        <v>2757</v>
      </c>
      <c r="K70" s="15" t="s">
        <v>2749</v>
      </c>
      <c r="L70" s="15" t="s">
        <v>1614</v>
      </c>
    </row>
    <row r="71" spans="1:12" ht="22.5">
      <c r="A71" s="15">
        <v>6</v>
      </c>
      <c r="B71" s="15" t="s">
        <v>2758</v>
      </c>
      <c r="C71" s="15" t="s">
        <v>2751</v>
      </c>
      <c r="D71" s="15"/>
      <c r="E71" s="15">
        <v>2290.048</v>
      </c>
      <c r="F71" s="15">
        <v>2290.048</v>
      </c>
      <c r="G71" s="15"/>
      <c r="H71" s="16">
        <v>36828</v>
      </c>
      <c r="I71" s="15"/>
      <c r="J71" s="15" t="s">
        <v>2757</v>
      </c>
      <c r="K71" s="15" t="s">
        <v>2749</v>
      </c>
      <c r="L71" s="15" t="s">
        <v>1614</v>
      </c>
    </row>
    <row r="72" spans="1:12" ht="22.5">
      <c r="A72" s="15">
        <v>7</v>
      </c>
      <c r="B72" s="15" t="s">
        <v>2759</v>
      </c>
      <c r="C72" s="15" t="s">
        <v>3317</v>
      </c>
      <c r="D72" s="15" t="s">
        <v>3318</v>
      </c>
      <c r="E72" s="15">
        <v>163.861</v>
      </c>
      <c r="F72" s="15">
        <v>163.861</v>
      </c>
      <c r="G72" s="15">
        <v>32.466</v>
      </c>
      <c r="H72" s="16">
        <v>36828</v>
      </c>
      <c r="I72" s="15"/>
      <c r="J72" s="15" t="s">
        <v>2757</v>
      </c>
      <c r="K72" s="15" t="s">
        <v>2749</v>
      </c>
      <c r="L72" s="15" t="s">
        <v>1614</v>
      </c>
    </row>
    <row r="73" spans="1:12" ht="33.75">
      <c r="A73" s="15">
        <v>8</v>
      </c>
      <c r="B73" s="15" t="s">
        <v>2760</v>
      </c>
      <c r="C73" s="15" t="s">
        <v>847</v>
      </c>
      <c r="D73" s="15" t="s">
        <v>2761</v>
      </c>
      <c r="E73" s="15">
        <v>212.832</v>
      </c>
      <c r="F73" s="15">
        <v>185.515</v>
      </c>
      <c r="G73" s="15"/>
      <c r="H73" s="16">
        <v>41211</v>
      </c>
      <c r="I73" s="15" t="s">
        <v>34</v>
      </c>
      <c r="J73" s="15" t="s">
        <v>2243</v>
      </c>
      <c r="K73" s="15" t="s">
        <v>2749</v>
      </c>
      <c r="L73" s="15" t="s">
        <v>1614</v>
      </c>
    </row>
    <row r="74" spans="1:12" ht="33.75">
      <c r="A74" s="15">
        <v>9</v>
      </c>
      <c r="B74" s="15" t="s">
        <v>2244</v>
      </c>
      <c r="C74" s="15" t="s">
        <v>847</v>
      </c>
      <c r="D74" s="15" t="s">
        <v>2761</v>
      </c>
      <c r="E74" s="15">
        <v>718.538</v>
      </c>
      <c r="F74" s="15">
        <v>301.997</v>
      </c>
      <c r="G74" s="15"/>
      <c r="H74" s="16">
        <v>41211</v>
      </c>
      <c r="I74" s="15" t="s">
        <v>34</v>
      </c>
      <c r="J74" s="15" t="s">
        <v>2243</v>
      </c>
      <c r="K74" s="15" t="s">
        <v>2749</v>
      </c>
      <c r="L74" s="15" t="s">
        <v>1614</v>
      </c>
    </row>
    <row r="75" spans="1:12" ht="67.5">
      <c r="A75" s="15">
        <v>10</v>
      </c>
      <c r="B75" s="15" t="s">
        <v>1074</v>
      </c>
      <c r="C75" s="15" t="s">
        <v>1073</v>
      </c>
      <c r="D75" s="15" t="s">
        <v>1078</v>
      </c>
      <c r="E75" s="15">
        <v>754.469</v>
      </c>
      <c r="F75" s="15">
        <v>654.761</v>
      </c>
      <c r="G75" s="15">
        <v>1265.48</v>
      </c>
      <c r="H75" s="16">
        <v>43980</v>
      </c>
      <c r="I75" s="15"/>
      <c r="J75" s="15" t="s">
        <v>269</v>
      </c>
      <c r="K75" s="15" t="s">
        <v>2749</v>
      </c>
      <c r="L75" s="15" t="s">
        <v>1614</v>
      </c>
    </row>
    <row r="76" spans="1:12" ht="67.5">
      <c r="A76" s="15">
        <v>11</v>
      </c>
      <c r="B76" s="15" t="s">
        <v>1082</v>
      </c>
      <c r="C76" s="15" t="s">
        <v>1073</v>
      </c>
      <c r="D76" s="15" t="s">
        <v>1080</v>
      </c>
      <c r="E76" s="15">
        <v>50.592</v>
      </c>
      <c r="F76" s="15">
        <v>50.592</v>
      </c>
      <c r="G76" s="15">
        <v>121.437</v>
      </c>
      <c r="H76" s="16">
        <v>43980</v>
      </c>
      <c r="I76" s="15"/>
      <c r="J76" s="15" t="s">
        <v>269</v>
      </c>
      <c r="K76" s="15" t="s">
        <v>2749</v>
      </c>
      <c r="L76" s="15" t="s">
        <v>1614</v>
      </c>
    </row>
    <row r="77" spans="1:12" ht="67.5">
      <c r="A77" s="15">
        <v>12</v>
      </c>
      <c r="B77" s="15" t="s">
        <v>1075</v>
      </c>
      <c r="C77" s="15" t="s">
        <v>1073</v>
      </c>
      <c r="D77" s="15" t="s">
        <v>1079</v>
      </c>
      <c r="E77" s="15">
        <v>0</v>
      </c>
      <c r="F77" s="15">
        <v>0</v>
      </c>
      <c r="G77" s="15">
        <v>783.946</v>
      </c>
      <c r="H77" s="16">
        <v>43980</v>
      </c>
      <c r="I77" s="15"/>
      <c r="J77" s="15" t="s">
        <v>269</v>
      </c>
      <c r="K77" s="15" t="s">
        <v>2749</v>
      </c>
      <c r="L77" s="15" t="s">
        <v>1614</v>
      </c>
    </row>
    <row r="78" spans="1:12" ht="67.5">
      <c r="A78" s="15">
        <v>13</v>
      </c>
      <c r="B78" s="15" t="s">
        <v>1076</v>
      </c>
      <c r="C78" s="15" t="s">
        <v>1073</v>
      </c>
      <c r="D78" s="15" t="s">
        <v>1077</v>
      </c>
      <c r="E78" s="15">
        <v>0</v>
      </c>
      <c r="F78" s="15">
        <v>0</v>
      </c>
      <c r="G78" s="15">
        <v>93.512</v>
      </c>
      <c r="H78" s="16">
        <v>43980</v>
      </c>
      <c r="I78" s="15"/>
      <c r="J78" s="15" t="s">
        <v>269</v>
      </c>
      <c r="K78" s="15" t="s">
        <v>2749</v>
      </c>
      <c r="L78" s="15" t="s">
        <v>1614</v>
      </c>
    </row>
    <row r="79" spans="1:12" ht="45">
      <c r="A79" s="15">
        <v>14</v>
      </c>
      <c r="B79" s="15" t="s">
        <v>1577</v>
      </c>
      <c r="C79" s="15" t="s">
        <v>2751</v>
      </c>
      <c r="D79" s="15"/>
      <c r="E79" s="15">
        <v>120</v>
      </c>
      <c r="F79" s="15">
        <v>111.804</v>
      </c>
      <c r="G79" s="15"/>
      <c r="H79" s="20" t="s">
        <v>35</v>
      </c>
      <c r="I79" s="15"/>
      <c r="J79" s="15" t="s">
        <v>2400</v>
      </c>
      <c r="K79" s="15" t="s">
        <v>2749</v>
      </c>
      <c r="L79" s="15" t="s">
        <v>1614</v>
      </c>
    </row>
    <row r="80" spans="1:12" ht="22.5">
      <c r="A80" s="15"/>
      <c r="B80" s="32"/>
      <c r="C80" s="32"/>
      <c r="D80" s="32"/>
      <c r="E80" s="32">
        <f>SUM(E66:E79)-E74-E73</f>
        <v>9435.938</v>
      </c>
      <c r="F80" s="32">
        <f>SUM(F66:F79)-F74-F73</f>
        <v>8962.402000000002</v>
      </c>
      <c r="G80" s="32"/>
      <c r="H80" s="16"/>
      <c r="I80" s="15"/>
      <c r="J80" s="15"/>
      <c r="K80" s="15"/>
      <c r="L80" s="15" t="s">
        <v>1614</v>
      </c>
    </row>
    <row r="81" spans="1:12" ht="12.75" customHeight="1">
      <c r="A81" s="277" t="s">
        <v>3343</v>
      </c>
      <c r="B81" s="278"/>
      <c r="C81" s="278"/>
      <c r="D81" s="278"/>
      <c r="E81" s="278"/>
      <c r="F81" s="278"/>
      <c r="G81" s="278"/>
      <c r="H81" s="278"/>
      <c r="I81" s="278"/>
      <c r="J81" s="278"/>
      <c r="K81" s="278"/>
      <c r="L81" s="279"/>
    </row>
    <row r="82" spans="1:12" ht="78.75">
      <c r="A82" s="15">
        <v>1</v>
      </c>
      <c r="B82" s="15" t="s">
        <v>2245</v>
      </c>
      <c r="C82" s="15" t="s">
        <v>3251</v>
      </c>
      <c r="D82" s="15" t="s">
        <v>3252</v>
      </c>
      <c r="E82" s="15">
        <v>3474.936</v>
      </c>
      <c r="F82" s="15">
        <v>3024.825</v>
      </c>
      <c r="G82" s="15">
        <v>4530.155</v>
      </c>
      <c r="H82" s="16">
        <v>40280</v>
      </c>
      <c r="I82" s="15"/>
      <c r="J82" s="15" t="s">
        <v>2246</v>
      </c>
      <c r="K82" s="15" t="s">
        <v>2247</v>
      </c>
      <c r="L82" s="15" t="s">
        <v>1614</v>
      </c>
    </row>
    <row r="83" spans="1:12" ht="78.75">
      <c r="A83" s="15">
        <v>2</v>
      </c>
      <c r="B83" s="15" t="s">
        <v>2248</v>
      </c>
      <c r="C83" s="15" t="s">
        <v>3249</v>
      </c>
      <c r="D83" s="15" t="s">
        <v>3250</v>
      </c>
      <c r="E83" s="15">
        <v>2467.737</v>
      </c>
      <c r="F83" s="15">
        <v>1600.144</v>
      </c>
      <c r="G83" s="15">
        <v>2938.081</v>
      </c>
      <c r="H83" s="16">
        <v>40280</v>
      </c>
      <c r="I83" s="15" t="s">
        <v>2249</v>
      </c>
      <c r="J83" s="15" t="s">
        <v>2250</v>
      </c>
      <c r="K83" s="15" t="s">
        <v>2247</v>
      </c>
      <c r="L83" s="15" t="s">
        <v>1614</v>
      </c>
    </row>
    <row r="84" spans="1:12" ht="78.75">
      <c r="A84" s="15">
        <v>3</v>
      </c>
      <c r="B84" s="15" t="s">
        <v>2251</v>
      </c>
      <c r="C84" s="15" t="s">
        <v>3247</v>
      </c>
      <c r="D84" s="15" t="s">
        <v>3246</v>
      </c>
      <c r="E84" s="15">
        <v>183.906</v>
      </c>
      <c r="F84" s="15">
        <v>160.085</v>
      </c>
      <c r="G84" s="15">
        <v>569.643</v>
      </c>
      <c r="H84" s="16">
        <v>40280</v>
      </c>
      <c r="I84" s="15"/>
      <c r="J84" s="15" t="s">
        <v>2252</v>
      </c>
      <c r="K84" s="15" t="s">
        <v>2247</v>
      </c>
      <c r="L84" s="15" t="s">
        <v>1614</v>
      </c>
    </row>
    <row r="85" spans="1:12" ht="78.75">
      <c r="A85" s="15">
        <v>4</v>
      </c>
      <c r="B85" s="15" t="s">
        <v>2750</v>
      </c>
      <c r="C85" s="15" t="s">
        <v>3248</v>
      </c>
      <c r="D85" s="15" t="s">
        <v>2761</v>
      </c>
      <c r="E85" s="15">
        <v>856.206</v>
      </c>
      <c r="F85" s="15">
        <v>856.206</v>
      </c>
      <c r="G85" s="15">
        <v>59.674</v>
      </c>
      <c r="H85" s="16">
        <v>40280</v>
      </c>
      <c r="I85" s="15"/>
      <c r="J85" s="15" t="s">
        <v>1393</v>
      </c>
      <c r="K85" s="15" t="s">
        <v>2247</v>
      </c>
      <c r="L85" s="15" t="s">
        <v>1614</v>
      </c>
    </row>
    <row r="86" spans="1:12" ht="22.5">
      <c r="A86" s="15"/>
      <c r="B86" s="15"/>
      <c r="C86" s="15"/>
      <c r="D86" s="15"/>
      <c r="E86" s="15">
        <f>E82+E83+E84+E85-E83</f>
        <v>4515.048000000001</v>
      </c>
      <c r="F86" s="15">
        <f>F82+F83+F84+F85-F83</f>
        <v>4041.116</v>
      </c>
      <c r="G86" s="15"/>
      <c r="H86" s="16"/>
      <c r="I86" s="15"/>
      <c r="J86" s="15"/>
      <c r="K86" s="15"/>
      <c r="L86" s="15" t="s">
        <v>1614</v>
      </c>
    </row>
    <row r="87" spans="1:12" ht="12.75" customHeight="1">
      <c r="A87" s="277" t="s">
        <v>1207</v>
      </c>
      <c r="B87" s="278"/>
      <c r="C87" s="278"/>
      <c r="D87" s="278"/>
      <c r="E87" s="278"/>
      <c r="F87" s="278"/>
      <c r="G87" s="278"/>
      <c r="H87" s="278"/>
      <c r="I87" s="278"/>
      <c r="J87" s="278"/>
      <c r="K87" s="278"/>
      <c r="L87" s="279"/>
    </row>
    <row r="88" spans="1:12" ht="78.75">
      <c r="A88" s="15">
        <v>1</v>
      </c>
      <c r="B88" s="15" t="s">
        <v>1705</v>
      </c>
      <c r="C88" s="15" t="s">
        <v>3300</v>
      </c>
      <c r="D88" s="15" t="s">
        <v>3299</v>
      </c>
      <c r="E88" s="15">
        <v>190.252</v>
      </c>
      <c r="F88" s="15">
        <v>190.252</v>
      </c>
      <c r="G88" s="15">
        <v>4677.006</v>
      </c>
      <c r="H88" s="16">
        <v>40030</v>
      </c>
      <c r="I88" s="15"/>
      <c r="J88" s="15" t="s">
        <v>1395</v>
      </c>
      <c r="K88" s="15" t="s">
        <v>1207</v>
      </c>
      <c r="L88" s="15" t="s">
        <v>1614</v>
      </c>
    </row>
    <row r="89" spans="1:12" ht="56.25">
      <c r="A89" s="15">
        <v>2</v>
      </c>
      <c r="B89" s="15" t="s">
        <v>1208</v>
      </c>
      <c r="C89" s="15" t="s">
        <v>1394</v>
      </c>
      <c r="D89" s="15"/>
      <c r="E89" s="15">
        <v>12.7</v>
      </c>
      <c r="F89" s="15">
        <v>12.7</v>
      </c>
      <c r="G89" s="15"/>
      <c r="H89" s="16">
        <v>40030</v>
      </c>
      <c r="I89" s="15"/>
      <c r="J89" s="15" t="s">
        <v>1209</v>
      </c>
      <c r="K89" s="15" t="s">
        <v>1207</v>
      </c>
      <c r="L89" s="15" t="s">
        <v>1614</v>
      </c>
    </row>
    <row r="90" spans="1:12" ht="56.25">
      <c r="A90" s="15">
        <v>3</v>
      </c>
      <c r="B90" s="15" t="s">
        <v>36</v>
      </c>
      <c r="C90" s="15" t="s">
        <v>1394</v>
      </c>
      <c r="D90" s="15"/>
      <c r="E90" s="15">
        <v>6.057</v>
      </c>
      <c r="F90" s="15">
        <v>6.057</v>
      </c>
      <c r="G90" s="15"/>
      <c r="H90" s="16">
        <v>40030</v>
      </c>
      <c r="I90" s="16">
        <v>43437</v>
      </c>
      <c r="J90" s="15" t="s">
        <v>1209</v>
      </c>
      <c r="K90" s="15" t="s">
        <v>1207</v>
      </c>
      <c r="L90" s="15" t="s">
        <v>1614</v>
      </c>
    </row>
    <row r="91" spans="1:12" ht="56.25">
      <c r="A91" s="15">
        <v>4</v>
      </c>
      <c r="B91" s="15" t="s">
        <v>2737</v>
      </c>
      <c r="C91" s="15" t="s">
        <v>1394</v>
      </c>
      <c r="D91" s="15"/>
      <c r="E91" s="15">
        <v>9.513</v>
      </c>
      <c r="F91" s="15">
        <v>9.513</v>
      </c>
      <c r="G91" s="15"/>
      <c r="H91" s="16">
        <v>40030</v>
      </c>
      <c r="I91" s="15"/>
      <c r="J91" s="15" t="s">
        <v>1209</v>
      </c>
      <c r="K91" s="15" t="s">
        <v>1207</v>
      </c>
      <c r="L91" s="15" t="s">
        <v>1614</v>
      </c>
    </row>
    <row r="92" spans="1:12" ht="56.25">
      <c r="A92" s="15">
        <v>5</v>
      </c>
      <c r="B92" s="15" t="s">
        <v>37</v>
      </c>
      <c r="C92" s="15" t="s">
        <v>1394</v>
      </c>
      <c r="D92" s="15"/>
      <c r="E92" s="15">
        <v>6.318</v>
      </c>
      <c r="F92" s="15">
        <v>6.318</v>
      </c>
      <c r="G92" s="15"/>
      <c r="H92" s="16">
        <v>40030</v>
      </c>
      <c r="I92" s="15" t="s">
        <v>38</v>
      </c>
      <c r="J92" s="15" t="s">
        <v>1209</v>
      </c>
      <c r="K92" s="15" t="s">
        <v>1207</v>
      </c>
      <c r="L92" s="15" t="s">
        <v>1614</v>
      </c>
    </row>
    <row r="93" spans="1:12" ht="12.75">
      <c r="A93" s="15"/>
      <c r="B93" s="15"/>
      <c r="C93" s="15"/>
      <c r="D93" s="15"/>
      <c r="E93" s="15">
        <f>SUM(E88:E92)-E92-E90</f>
        <v>212.465</v>
      </c>
      <c r="F93" s="15">
        <f>SUM(F88:F92)-F92-F90</f>
        <v>212.465</v>
      </c>
      <c r="G93" s="15"/>
      <c r="H93" s="16"/>
      <c r="I93" s="15"/>
      <c r="J93" s="15"/>
      <c r="K93" s="15"/>
      <c r="L93" s="15"/>
    </row>
    <row r="94" spans="1:12" ht="12.75" customHeight="1">
      <c r="A94" s="277" t="s">
        <v>1081</v>
      </c>
      <c r="B94" s="278"/>
      <c r="C94" s="278"/>
      <c r="D94" s="278"/>
      <c r="E94" s="278"/>
      <c r="F94" s="278"/>
      <c r="G94" s="278"/>
      <c r="H94" s="278"/>
      <c r="I94" s="278"/>
      <c r="J94" s="278"/>
      <c r="K94" s="278"/>
      <c r="L94" s="279"/>
    </row>
    <row r="95" spans="1:12" ht="56.25">
      <c r="A95" s="15">
        <v>1</v>
      </c>
      <c r="B95" s="15" t="s">
        <v>1705</v>
      </c>
      <c r="C95" s="15" t="s">
        <v>3231</v>
      </c>
      <c r="D95" s="15" t="s">
        <v>1210</v>
      </c>
      <c r="E95" s="15">
        <v>737.285</v>
      </c>
      <c r="F95" s="15">
        <v>737.285</v>
      </c>
      <c r="G95" s="15">
        <v>622.711</v>
      </c>
      <c r="H95" s="19" t="s">
        <v>1211</v>
      </c>
      <c r="I95" s="15"/>
      <c r="J95" s="15" t="s">
        <v>1212</v>
      </c>
      <c r="K95" s="15" t="s">
        <v>1213</v>
      </c>
      <c r="L95" s="15" t="s">
        <v>1614</v>
      </c>
    </row>
    <row r="96" spans="1:12" ht="56.25">
      <c r="A96" s="15">
        <v>2</v>
      </c>
      <c r="B96" s="15" t="s">
        <v>2746</v>
      </c>
      <c r="C96" s="15" t="s">
        <v>3230</v>
      </c>
      <c r="D96" s="15" t="s">
        <v>3229</v>
      </c>
      <c r="E96" s="15">
        <v>64.315</v>
      </c>
      <c r="F96" s="15">
        <v>64.315</v>
      </c>
      <c r="G96" s="15">
        <v>415.336</v>
      </c>
      <c r="H96" s="19" t="s">
        <v>1211</v>
      </c>
      <c r="I96" s="15"/>
      <c r="J96" s="15" t="s">
        <v>1212</v>
      </c>
      <c r="K96" s="15" t="s">
        <v>1213</v>
      </c>
      <c r="L96" s="15" t="s">
        <v>1614</v>
      </c>
    </row>
    <row r="97" spans="1:12" ht="56.25">
      <c r="A97" s="15">
        <v>3</v>
      </c>
      <c r="B97" s="15" t="s">
        <v>1215</v>
      </c>
      <c r="C97" s="15" t="s">
        <v>1214</v>
      </c>
      <c r="D97" s="15"/>
      <c r="E97" s="15">
        <v>41.994</v>
      </c>
      <c r="F97" s="15">
        <v>41.994</v>
      </c>
      <c r="G97" s="15"/>
      <c r="H97" s="19" t="s">
        <v>1211</v>
      </c>
      <c r="I97" s="15"/>
      <c r="J97" s="15" t="s">
        <v>1212</v>
      </c>
      <c r="K97" s="15" t="s">
        <v>1213</v>
      </c>
      <c r="L97" s="15" t="s">
        <v>1614</v>
      </c>
    </row>
    <row r="98" spans="1:12" ht="12.75" customHeight="1">
      <c r="A98" s="15">
        <v>4</v>
      </c>
      <c r="B98" s="15" t="s">
        <v>1216</v>
      </c>
      <c r="C98" s="15" t="s">
        <v>1214</v>
      </c>
      <c r="D98" s="15"/>
      <c r="E98" s="15">
        <v>9.462</v>
      </c>
      <c r="F98" s="15">
        <v>9.462</v>
      </c>
      <c r="G98" s="15"/>
      <c r="H98" s="19" t="s">
        <v>1211</v>
      </c>
      <c r="I98" s="15"/>
      <c r="J98" s="15" t="s">
        <v>1212</v>
      </c>
      <c r="K98" s="15" t="s">
        <v>1213</v>
      </c>
      <c r="L98" s="15" t="s">
        <v>1614</v>
      </c>
    </row>
    <row r="99" spans="1:12" ht="87" customHeight="1">
      <c r="A99" s="15">
        <v>5</v>
      </c>
      <c r="B99" s="15" t="s">
        <v>2736</v>
      </c>
      <c r="C99" s="15" t="s">
        <v>3377</v>
      </c>
      <c r="D99" s="15" t="s">
        <v>3376</v>
      </c>
      <c r="E99" s="15">
        <v>0</v>
      </c>
      <c r="F99" s="15">
        <v>0</v>
      </c>
      <c r="G99" s="15">
        <v>135.692</v>
      </c>
      <c r="H99" s="20">
        <v>44532</v>
      </c>
      <c r="I99" s="15"/>
      <c r="J99" s="15" t="s">
        <v>3378</v>
      </c>
      <c r="K99" s="15" t="s">
        <v>1213</v>
      </c>
      <c r="L99" s="15" t="s">
        <v>1614</v>
      </c>
    </row>
    <row r="100" spans="1:12" ht="12.75" customHeight="1">
      <c r="A100" s="15"/>
      <c r="B100" s="15"/>
      <c r="C100" s="15"/>
      <c r="D100" s="15"/>
      <c r="E100" s="15">
        <f>SUM(E95:E99)</f>
        <v>853.0559999999999</v>
      </c>
      <c r="F100" s="15">
        <f>SUM(F95:F98)</f>
        <v>853.0559999999999</v>
      </c>
      <c r="G100" s="15"/>
      <c r="H100" s="19"/>
      <c r="I100" s="15"/>
      <c r="J100" s="15"/>
      <c r="K100" s="15"/>
      <c r="L100" s="15"/>
    </row>
    <row r="101" spans="1:12" ht="12.75" customHeight="1">
      <c r="A101" s="277" t="s">
        <v>1083</v>
      </c>
      <c r="B101" s="278"/>
      <c r="C101" s="278"/>
      <c r="D101" s="278"/>
      <c r="E101" s="278"/>
      <c r="F101" s="278"/>
      <c r="G101" s="278"/>
      <c r="H101" s="278"/>
      <c r="I101" s="278"/>
      <c r="J101" s="278"/>
      <c r="K101" s="278"/>
      <c r="L101" s="279"/>
    </row>
    <row r="102" spans="1:12" ht="78.75">
      <c r="A102" s="15">
        <v>1</v>
      </c>
      <c r="B102" s="15" t="s">
        <v>1705</v>
      </c>
      <c r="C102" s="15" t="s">
        <v>3294</v>
      </c>
      <c r="D102" s="15" t="s">
        <v>3295</v>
      </c>
      <c r="E102" s="30">
        <v>14541.502</v>
      </c>
      <c r="F102" s="30">
        <v>5887.964</v>
      </c>
      <c r="G102" s="15">
        <v>7127.425</v>
      </c>
      <c r="H102" s="16">
        <v>40330</v>
      </c>
      <c r="I102" s="15"/>
      <c r="J102" s="15" t="s">
        <v>1217</v>
      </c>
      <c r="K102" s="15" t="s">
        <v>1218</v>
      </c>
      <c r="L102" s="15" t="s">
        <v>1614</v>
      </c>
    </row>
    <row r="103" spans="1:12" ht="78.75">
      <c r="A103" s="15">
        <v>2</v>
      </c>
      <c r="B103" s="15" t="s">
        <v>2746</v>
      </c>
      <c r="C103" s="15" t="s">
        <v>3293</v>
      </c>
      <c r="D103" s="15" t="s">
        <v>1220</v>
      </c>
      <c r="E103" s="30">
        <v>4438.274</v>
      </c>
      <c r="F103" s="30">
        <v>2204.158</v>
      </c>
      <c r="G103" s="15">
        <v>113.86</v>
      </c>
      <c r="H103" s="16">
        <v>40330</v>
      </c>
      <c r="I103" s="15"/>
      <c r="J103" s="15" t="s">
        <v>2785</v>
      </c>
      <c r="K103" s="15" t="s">
        <v>1218</v>
      </c>
      <c r="L103" s="15" t="s">
        <v>1614</v>
      </c>
    </row>
    <row r="104" spans="1:12" ht="56.25">
      <c r="A104" s="15">
        <v>3</v>
      </c>
      <c r="B104" s="15" t="s">
        <v>2786</v>
      </c>
      <c r="C104" s="15" t="s">
        <v>1219</v>
      </c>
      <c r="D104" s="15"/>
      <c r="E104" s="30">
        <v>171.109</v>
      </c>
      <c r="F104" s="30">
        <v>98.6</v>
      </c>
      <c r="G104" s="15"/>
      <c r="H104" s="16">
        <v>40330</v>
      </c>
      <c r="I104" s="15"/>
      <c r="J104" s="15" t="s">
        <v>2787</v>
      </c>
      <c r="K104" s="15" t="s">
        <v>1218</v>
      </c>
      <c r="L104" s="15" t="s">
        <v>1614</v>
      </c>
    </row>
    <row r="105" spans="1:12" ht="56.25">
      <c r="A105" s="15">
        <v>4</v>
      </c>
      <c r="B105" s="15" t="s">
        <v>2737</v>
      </c>
      <c r="C105" s="15" t="s">
        <v>1219</v>
      </c>
      <c r="D105" s="15"/>
      <c r="E105" s="30">
        <v>145.096</v>
      </c>
      <c r="F105" s="30">
        <v>145.096</v>
      </c>
      <c r="G105" s="15"/>
      <c r="H105" s="16">
        <v>40330</v>
      </c>
      <c r="I105" s="15"/>
      <c r="J105" s="15" t="s">
        <v>2787</v>
      </c>
      <c r="K105" s="15" t="s">
        <v>1218</v>
      </c>
      <c r="L105" s="15" t="s">
        <v>1614</v>
      </c>
    </row>
    <row r="106" spans="1:12" ht="56.25">
      <c r="A106" s="15">
        <v>5</v>
      </c>
      <c r="B106" s="15" t="s">
        <v>2788</v>
      </c>
      <c r="C106" s="15" t="s">
        <v>1219</v>
      </c>
      <c r="D106" s="15"/>
      <c r="E106" s="30">
        <v>74.221</v>
      </c>
      <c r="F106" s="30">
        <v>74.221</v>
      </c>
      <c r="G106" s="15"/>
      <c r="H106" s="16">
        <v>40330</v>
      </c>
      <c r="I106" s="15"/>
      <c r="J106" s="15" t="s">
        <v>2787</v>
      </c>
      <c r="K106" s="15" t="s">
        <v>1218</v>
      </c>
      <c r="L106" s="15" t="s">
        <v>1614</v>
      </c>
    </row>
    <row r="107" spans="1:12" ht="56.25">
      <c r="A107" s="15">
        <v>6</v>
      </c>
      <c r="B107" s="15" t="s">
        <v>2789</v>
      </c>
      <c r="C107" s="15" t="s">
        <v>1219</v>
      </c>
      <c r="D107" s="15"/>
      <c r="E107" s="30">
        <v>45.127</v>
      </c>
      <c r="F107" s="30">
        <v>45.127</v>
      </c>
      <c r="G107" s="15"/>
      <c r="H107" s="16">
        <v>40330</v>
      </c>
      <c r="I107" s="15"/>
      <c r="J107" s="15" t="s">
        <v>2787</v>
      </c>
      <c r="K107" s="15" t="s">
        <v>1218</v>
      </c>
      <c r="L107" s="15" t="s">
        <v>1614</v>
      </c>
    </row>
    <row r="108" spans="1:12" ht="56.25">
      <c r="A108" s="15">
        <v>7</v>
      </c>
      <c r="B108" s="15" t="s">
        <v>2790</v>
      </c>
      <c r="C108" s="15" t="s">
        <v>1219</v>
      </c>
      <c r="D108" s="15"/>
      <c r="E108" s="30">
        <v>131.708</v>
      </c>
      <c r="F108" s="30">
        <v>131.708</v>
      </c>
      <c r="G108" s="15"/>
      <c r="H108" s="16">
        <v>40330</v>
      </c>
      <c r="I108" s="15"/>
      <c r="J108" s="15" t="s">
        <v>2787</v>
      </c>
      <c r="K108" s="15" t="s">
        <v>1218</v>
      </c>
      <c r="L108" s="15" t="s">
        <v>1614</v>
      </c>
    </row>
    <row r="109" spans="1:12" ht="56.25">
      <c r="A109" s="15">
        <v>8</v>
      </c>
      <c r="B109" s="15" t="s">
        <v>3073</v>
      </c>
      <c r="C109" s="15" t="s">
        <v>1219</v>
      </c>
      <c r="D109" s="15"/>
      <c r="E109" s="30">
        <v>356.26</v>
      </c>
      <c r="F109" s="30">
        <v>356.26</v>
      </c>
      <c r="G109" s="15"/>
      <c r="H109" s="16">
        <v>40330</v>
      </c>
      <c r="I109" s="15"/>
      <c r="J109" s="15" t="s">
        <v>2787</v>
      </c>
      <c r="K109" s="15" t="s">
        <v>1218</v>
      </c>
      <c r="L109" s="15" t="s">
        <v>1614</v>
      </c>
    </row>
    <row r="110" spans="1:12" ht="22.5">
      <c r="A110" s="15">
        <v>9</v>
      </c>
      <c r="B110" s="15" t="s">
        <v>1714</v>
      </c>
      <c r="C110" s="15" t="s">
        <v>1219</v>
      </c>
      <c r="D110" s="15"/>
      <c r="E110" s="30">
        <v>288.484</v>
      </c>
      <c r="F110" s="30">
        <v>288.484</v>
      </c>
      <c r="G110" s="15"/>
      <c r="H110" s="16">
        <v>40330</v>
      </c>
      <c r="I110" s="15"/>
      <c r="J110" s="15"/>
      <c r="K110" s="15" t="s">
        <v>1218</v>
      </c>
      <c r="L110" s="15" t="s">
        <v>1614</v>
      </c>
    </row>
    <row r="111" spans="1:12" ht="22.5">
      <c r="A111" s="15">
        <v>10</v>
      </c>
      <c r="B111" s="15" t="s">
        <v>3074</v>
      </c>
      <c r="C111" s="15" t="s">
        <v>1219</v>
      </c>
      <c r="D111" s="15"/>
      <c r="E111" s="30">
        <v>2572.087</v>
      </c>
      <c r="F111" s="30">
        <v>2572.087</v>
      </c>
      <c r="G111" s="15"/>
      <c r="H111" s="16">
        <v>40330</v>
      </c>
      <c r="I111" s="15"/>
      <c r="J111" s="15"/>
      <c r="K111" s="15" t="s">
        <v>1218</v>
      </c>
      <c r="L111" s="15" t="s">
        <v>1614</v>
      </c>
    </row>
    <row r="112" spans="1:12" ht="56.25">
      <c r="A112" s="15">
        <v>11</v>
      </c>
      <c r="B112" s="15" t="s">
        <v>3075</v>
      </c>
      <c r="C112" s="15" t="s">
        <v>1219</v>
      </c>
      <c r="D112" s="15" t="s">
        <v>3076</v>
      </c>
      <c r="E112" s="30">
        <v>15.25</v>
      </c>
      <c r="F112" s="30">
        <v>15.25</v>
      </c>
      <c r="G112" s="15"/>
      <c r="H112" s="16">
        <v>40658</v>
      </c>
      <c r="I112" s="15"/>
      <c r="J112" s="15" t="s">
        <v>3077</v>
      </c>
      <c r="K112" s="15" t="s">
        <v>1218</v>
      </c>
      <c r="L112" s="15" t="s">
        <v>1614</v>
      </c>
    </row>
    <row r="113" spans="1:12" ht="56.25">
      <c r="A113" s="15">
        <v>12</v>
      </c>
      <c r="B113" s="15" t="s">
        <v>3078</v>
      </c>
      <c r="C113" s="15" t="s">
        <v>1219</v>
      </c>
      <c r="D113" s="15"/>
      <c r="E113" s="30">
        <v>612.516</v>
      </c>
      <c r="F113" s="30">
        <v>612.516</v>
      </c>
      <c r="G113" s="15"/>
      <c r="H113" s="16">
        <v>40330</v>
      </c>
      <c r="I113" s="15"/>
      <c r="J113" s="15" t="s">
        <v>3079</v>
      </c>
      <c r="K113" s="15" t="s">
        <v>1218</v>
      </c>
      <c r="L113" s="15" t="s">
        <v>1614</v>
      </c>
    </row>
    <row r="114" spans="1:12" ht="22.5">
      <c r="A114" s="15">
        <v>13</v>
      </c>
      <c r="B114" s="15" t="s">
        <v>3080</v>
      </c>
      <c r="C114" s="15" t="s">
        <v>1219</v>
      </c>
      <c r="D114" s="15"/>
      <c r="E114" s="30">
        <v>208.62</v>
      </c>
      <c r="F114" s="30">
        <v>208.62</v>
      </c>
      <c r="G114" s="15"/>
      <c r="H114" s="15"/>
      <c r="I114" s="15"/>
      <c r="J114" s="15"/>
      <c r="K114" s="15" t="s">
        <v>1218</v>
      </c>
      <c r="L114" s="15" t="s">
        <v>1614</v>
      </c>
    </row>
    <row r="115" spans="1:12" ht="22.5">
      <c r="A115" s="15"/>
      <c r="B115" s="15"/>
      <c r="C115" s="15"/>
      <c r="D115" s="15"/>
      <c r="E115" s="39">
        <v>23600.254</v>
      </c>
      <c r="F115" s="39">
        <f>SUM(F102:F114)</f>
        <v>12640.091</v>
      </c>
      <c r="G115" s="15"/>
      <c r="H115" s="15"/>
      <c r="I115" s="15"/>
      <c r="J115" s="15"/>
      <c r="K115" s="15" t="s">
        <v>1218</v>
      </c>
      <c r="L115" s="15" t="s">
        <v>1614</v>
      </c>
    </row>
    <row r="116" spans="1:12" ht="12.75" customHeight="1">
      <c r="A116" s="277" t="s">
        <v>1084</v>
      </c>
      <c r="B116" s="278"/>
      <c r="C116" s="278"/>
      <c r="D116" s="278"/>
      <c r="E116" s="278"/>
      <c r="F116" s="278"/>
      <c r="G116" s="278"/>
      <c r="H116" s="278"/>
      <c r="I116" s="278"/>
      <c r="J116" s="278"/>
      <c r="K116" s="278"/>
      <c r="L116" s="279"/>
    </row>
    <row r="117" spans="1:12" ht="56.25">
      <c r="A117" s="15">
        <v>1</v>
      </c>
      <c r="B117" s="15" t="s">
        <v>1705</v>
      </c>
      <c r="C117" s="15" t="s">
        <v>2793</v>
      </c>
      <c r="D117" s="15" t="s">
        <v>2794</v>
      </c>
      <c r="E117" s="15">
        <v>1352.352</v>
      </c>
      <c r="F117" s="15">
        <v>1352.352</v>
      </c>
      <c r="G117" s="15">
        <v>6493.977</v>
      </c>
      <c r="H117" s="16">
        <v>40331</v>
      </c>
      <c r="I117" s="15"/>
      <c r="J117" s="15" t="s">
        <v>2795</v>
      </c>
      <c r="K117" s="15" t="s">
        <v>2796</v>
      </c>
      <c r="L117" s="15" t="s">
        <v>1614</v>
      </c>
    </row>
    <row r="118" spans="1:12" ht="56.25">
      <c r="A118" s="15">
        <v>2</v>
      </c>
      <c r="B118" s="15" t="s">
        <v>2746</v>
      </c>
      <c r="C118" s="15" t="s">
        <v>3224</v>
      </c>
      <c r="D118" s="15" t="s">
        <v>2798</v>
      </c>
      <c r="E118" s="15">
        <v>23.994</v>
      </c>
      <c r="F118" s="15">
        <v>15.05</v>
      </c>
      <c r="G118" s="15"/>
      <c r="H118" s="16">
        <v>40331</v>
      </c>
      <c r="I118" s="15"/>
      <c r="J118" s="15" t="s">
        <v>2795</v>
      </c>
      <c r="K118" s="15" t="s">
        <v>2796</v>
      </c>
      <c r="L118" s="15" t="s">
        <v>1614</v>
      </c>
    </row>
    <row r="119" spans="1:12" ht="56.25">
      <c r="A119" s="15">
        <v>3</v>
      </c>
      <c r="B119" s="15" t="s">
        <v>2738</v>
      </c>
      <c r="C119" s="15" t="s">
        <v>2797</v>
      </c>
      <c r="D119" s="15"/>
      <c r="E119" s="15">
        <v>8.313</v>
      </c>
      <c r="F119" s="15">
        <v>8.313</v>
      </c>
      <c r="G119" s="15"/>
      <c r="H119" s="16">
        <v>40331</v>
      </c>
      <c r="I119" s="15"/>
      <c r="J119" s="15" t="s">
        <v>2795</v>
      </c>
      <c r="K119" s="15" t="s">
        <v>2796</v>
      </c>
      <c r="L119" s="15" t="s">
        <v>1614</v>
      </c>
    </row>
    <row r="120" spans="1:12" ht="56.25">
      <c r="A120" s="15">
        <v>4</v>
      </c>
      <c r="B120" s="15" t="s">
        <v>2737</v>
      </c>
      <c r="C120" s="15" t="s">
        <v>2797</v>
      </c>
      <c r="D120" s="15"/>
      <c r="E120" s="15">
        <v>6.692</v>
      </c>
      <c r="F120" s="15">
        <v>6.692</v>
      </c>
      <c r="G120" s="15"/>
      <c r="H120" s="16">
        <v>40331</v>
      </c>
      <c r="I120" s="15" t="s">
        <v>39</v>
      </c>
      <c r="J120" s="15" t="s">
        <v>2795</v>
      </c>
      <c r="K120" s="15" t="s">
        <v>2796</v>
      </c>
      <c r="L120" s="15" t="s">
        <v>1614</v>
      </c>
    </row>
    <row r="121" spans="1:12" ht="56.25">
      <c r="A121" s="15">
        <v>5</v>
      </c>
      <c r="B121" s="15" t="s">
        <v>2737</v>
      </c>
      <c r="C121" s="15" t="s">
        <v>2797</v>
      </c>
      <c r="D121" s="15"/>
      <c r="E121" s="15">
        <v>67.233</v>
      </c>
      <c r="F121" s="15">
        <v>48.802</v>
      </c>
      <c r="G121" s="15"/>
      <c r="H121" s="16">
        <v>40331</v>
      </c>
      <c r="I121" s="15"/>
      <c r="J121" s="15" t="s">
        <v>2795</v>
      </c>
      <c r="K121" s="15" t="s">
        <v>2796</v>
      </c>
      <c r="L121" s="15" t="s">
        <v>1614</v>
      </c>
    </row>
    <row r="122" spans="1:12" ht="56.25">
      <c r="A122" s="15">
        <v>6</v>
      </c>
      <c r="B122" s="15" t="s">
        <v>2799</v>
      </c>
      <c r="C122" s="15" t="s">
        <v>2797</v>
      </c>
      <c r="D122" s="15"/>
      <c r="E122" s="15">
        <v>22.143</v>
      </c>
      <c r="F122" s="15">
        <v>22.143</v>
      </c>
      <c r="G122" s="15"/>
      <c r="H122" s="16">
        <v>40331</v>
      </c>
      <c r="I122" s="15"/>
      <c r="J122" s="15" t="s">
        <v>2795</v>
      </c>
      <c r="K122" s="15" t="s">
        <v>2796</v>
      </c>
      <c r="L122" s="15" t="s">
        <v>1614</v>
      </c>
    </row>
    <row r="123" spans="1:12" ht="56.25">
      <c r="A123" s="15">
        <v>7</v>
      </c>
      <c r="B123" s="15" t="s">
        <v>2251</v>
      </c>
      <c r="C123" s="15" t="s">
        <v>2797</v>
      </c>
      <c r="D123" s="15"/>
      <c r="E123" s="15">
        <v>196.442</v>
      </c>
      <c r="F123" s="15">
        <v>196.442</v>
      </c>
      <c r="G123" s="15"/>
      <c r="H123" s="16">
        <v>40331</v>
      </c>
      <c r="I123" s="15"/>
      <c r="J123" s="15" t="s">
        <v>2795</v>
      </c>
      <c r="K123" s="15" t="s">
        <v>2796</v>
      </c>
      <c r="L123" s="15" t="s">
        <v>1614</v>
      </c>
    </row>
    <row r="124" spans="1:12" ht="56.25">
      <c r="A124" s="15">
        <v>8</v>
      </c>
      <c r="B124" s="17" t="s">
        <v>2800</v>
      </c>
      <c r="C124" s="15" t="s">
        <v>2797</v>
      </c>
      <c r="D124" s="17"/>
      <c r="E124" s="17">
        <v>455.877</v>
      </c>
      <c r="F124" s="17">
        <v>455.877</v>
      </c>
      <c r="G124" s="17"/>
      <c r="H124" s="16">
        <v>40331</v>
      </c>
      <c r="I124" s="17"/>
      <c r="J124" s="15" t="s">
        <v>2795</v>
      </c>
      <c r="K124" s="15" t="s">
        <v>2796</v>
      </c>
      <c r="L124" s="15" t="s">
        <v>1614</v>
      </c>
    </row>
    <row r="125" spans="1:12" ht="56.25">
      <c r="A125" s="15">
        <v>9</v>
      </c>
      <c r="B125" s="17" t="s">
        <v>2801</v>
      </c>
      <c r="C125" s="15" t="s">
        <v>2797</v>
      </c>
      <c r="D125" s="17" t="s">
        <v>2761</v>
      </c>
      <c r="E125" s="17">
        <v>1383.742</v>
      </c>
      <c r="F125" s="17">
        <v>1383.742</v>
      </c>
      <c r="G125" s="17"/>
      <c r="H125" s="16">
        <v>40331</v>
      </c>
      <c r="I125" s="17"/>
      <c r="J125" s="15" t="s">
        <v>2795</v>
      </c>
      <c r="K125" s="15" t="s">
        <v>2796</v>
      </c>
      <c r="L125" s="15" t="s">
        <v>1614</v>
      </c>
    </row>
    <row r="126" spans="1:12" ht="56.25">
      <c r="A126" s="15">
        <v>10</v>
      </c>
      <c r="B126" s="17" t="s">
        <v>2802</v>
      </c>
      <c r="C126" s="15" t="s">
        <v>2797</v>
      </c>
      <c r="D126" s="17"/>
      <c r="E126" s="17">
        <v>4.97</v>
      </c>
      <c r="F126" s="17">
        <v>4.97</v>
      </c>
      <c r="G126" s="17"/>
      <c r="H126" s="16">
        <v>40331</v>
      </c>
      <c r="I126" s="17"/>
      <c r="J126" s="15" t="s">
        <v>2795</v>
      </c>
      <c r="K126" s="15" t="s">
        <v>2796</v>
      </c>
      <c r="L126" s="15" t="s">
        <v>1614</v>
      </c>
    </row>
    <row r="127" spans="1:12" ht="56.25">
      <c r="A127" s="15">
        <v>11</v>
      </c>
      <c r="B127" s="17" t="s">
        <v>2731</v>
      </c>
      <c r="C127" s="15" t="s">
        <v>2797</v>
      </c>
      <c r="D127" s="17"/>
      <c r="E127" s="17">
        <v>57.791</v>
      </c>
      <c r="F127" s="17">
        <v>57.791</v>
      </c>
      <c r="G127" s="17"/>
      <c r="H127" s="16">
        <v>40331</v>
      </c>
      <c r="I127" s="17"/>
      <c r="J127" s="15" t="s">
        <v>2795</v>
      </c>
      <c r="K127" s="15" t="s">
        <v>2796</v>
      </c>
      <c r="L127" s="15" t="s">
        <v>1614</v>
      </c>
    </row>
    <row r="128" spans="1:12" ht="12.75">
      <c r="A128" s="17"/>
      <c r="B128" s="17"/>
      <c r="C128" s="15"/>
      <c r="D128" s="17"/>
      <c r="E128" s="43">
        <f>SUM(E117:E127)-E120</f>
        <v>3572.8570000000004</v>
      </c>
      <c r="F128" s="43">
        <f>SUM(F117:F127)-F120</f>
        <v>3545.4820000000004</v>
      </c>
      <c r="G128" s="17"/>
      <c r="H128" s="16"/>
      <c r="I128" s="17"/>
      <c r="J128" s="15"/>
      <c r="K128" s="15"/>
      <c r="L128" s="15"/>
    </row>
    <row r="129" spans="1:12" ht="12.75">
      <c r="A129" s="331" t="s">
        <v>2361</v>
      </c>
      <c r="B129" s="332"/>
      <c r="C129" s="332"/>
      <c r="D129" s="332"/>
      <c r="E129" s="332"/>
      <c r="F129" s="332"/>
      <c r="G129" s="332"/>
      <c r="H129" s="332"/>
      <c r="I129" s="332"/>
      <c r="J129" s="332"/>
      <c r="K129" s="332"/>
      <c r="L129" s="333"/>
    </row>
    <row r="130" spans="1:12" ht="67.5">
      <c r="A130" s="15">
        <v>1</v>
      </c>
      <c r="B130" s="15" t="s">
        <v>1705</v>
      </c>
      <c r="C130" s="15" t="s">
        <v>3335</v>
      </c>
      <c r="D130" s="15" t="s">
        <v>1085</v>
      </c>
      <c r="E130" s="15">
        <v>208.08</v>
      </c>
      <c r="F130" s="15">
        <v>208.08</v>
      </c>
      <c r="G130" s="15">
        <v>2524.244</v>
      </c>
      <c r="H130" s="16">
        <v>40352</v>
      </c>
      <c r="I130" s="15"/>
      <c r="J130" s="15" t="s">
        <v>2360</v>
      </c>
      <c r="K130" s="15" t="s">
        <v>2361</v>
      </c>
      <c r="L130" s="15" t="s">
        <v>1614</v>
      </c>
    </row>
    <row r="131" spans="1:12" ht="45">
      <c r="A131" s="15">
        <v>2</v>
      </c>
      <c r="B131" s="15" t="s">
        <v>2251</v>
      </c>
      <c r="C131" s="15" t="s">
        <v>3336</v>
      </c>
      <c r="D131" s="15"/>
      <c r="E131" s="15">
        <v>45.9</v>
      </c>
      <c r="F131" s="15">
        <v>45.9</v>
      </c>
      <c r="G131" s="15">
        <v>52.43</v>
      </c>
      <c r="H131" s="16">
        <v>40352</v>
      </c>
      <c r="I131" s="15"/>
      <c r="J131" s="15" t="s">
        <v>2362</v>
      </c>
      <c r="K131" s="15" t="s">
        <v>2361</v>
      </c>
      <c r="L131" s="15" t="s">
        <v>1614</v>
      </c>
    </row>
    <row r="132" spans="1:12" ht="56.25">
      <c r="A132" s="15">
        <v>3</v>
      </c>
      <c r="B132" s="15" t="s">
        <v>2363</v>
      </c>
      <c r="C132" s="15" t="s">
        <v>3337</v>
      </c>
      <c r="D132" s="15" t="s">
        <v>2364</v>
      </c>
      <c r="E132" s="15">
        <v>964.034</v>
      </c>
      <c r="F132" s="15">
        <v>964.034</v>
      </c>
      <c r="G132" s="15">
        <v>548.176</v>
      </c>
      <c r="H132" s="16" t="s">
        <v>2365</v>
      </c>
      <c r="I132" s="15"/>
      <c r="J132" s="15" t="s">
        <v>2366</v>
      </c>
      <c r="K132" s="15" t="s">
        <v>2361</v>
      </c>
      <c r="L132" s="15" t="s">
        <v>1614</v>
      </c>
    </row>
    <row r="133" spans="1:12" ht="12.75">
      <c r="A133" s="15"/>
      <c r="B133" s="15"/>
      <c r="C133" s="15"/>
      <c r="D133" s="15"/>
      <c r="E133" s="32">
        <f>SUM(E130:E132)</f>
        <v>1218.0140000000001</v>
      </c>
      <c r="F133" s="32">
        <f>SUM(F130:F132)</f>
        <v>1218.0140000000001</v>
      </c>
      <c r="G133" s="15"/>
      <c r="H133" s="16"/>
      <c r="I133" s="15"/>
      <c r="J133" s="15"/>
      <c r="K133" s="15"/>
      <c r="L133" s="15"/>
    </row>
    <row r="134" spans="1:12" ht="12.75" customHeight="1">
      <c r="A134" s="277" t="s">
        <v>2370</v>
      </c>
      <c r="B134" s="278"/>
      <c r="C134" s="278"/>
      <c r="D134" s="278"/>
      <c r="E134" s="278"/>
      <c r="F134" s="278"/>
      <c r="G134" s="278"/>
      <c r="H134" s="278"/>
      <c r="I134" s="278"/>
      <c r="J134" s="278"/>
      <c r="K134" s="278"/>
      <c r="L134" s="279"/>
    </row>
    <row r="135" spans="1:12" ht="56.25">
      <c r="A135" s="15">
        <v>1</v>
      </c>
      <c r="B135" s="15" t="s">
        <v>2367</v>
      </c>
      <c r="C135" s="15" t="s">
        <v>2368</v>
      </c>
      <c r="D135" s="15"/>
      <c r="E135" s="15">
        <v>315.473</v>
      </c>
      <c r="F135" s="15">
        <v>180.284</v>
      </c>
      <c r="G135" s="15"/>
      <c r="H135" s="16">
        <v>40385</v>
      </c>
      <c r="I135" s="15"/>
      <c r="J135" s="15" t="s">
        <v>2369</v>
      </c>
      <c r="K135" s="15" t="s">
        <v>2370</v>
      </c>
      <c r="L135" s="15" t="s">
        <v>1614</v>
      </c>
    </row>
    <row r="136" spans="1:12" ht="78.75">
      <c r="A136" s="15">
        <v>2</v>
      </c>
      <c r="B136" s="15" t="s">
        <v>1705</v>
      </c>
      <c r="C136" s="15" t="s">
        <v>3261</v>
      </c>
      <c r="D136" s="15" t="s">
        <v>2371</v>
      </c>
      <c r="E136" s="15">
        <v>2946.117</v>
      </c>
      <c r="F136" s="15">
        <v>2870.412</v>
      </c>
      <c r="G136" s="15">
        <v>7254.092</v>
      </c>
      <c r="H136" s="16">
        <v>40385</v>
      </c>
      <c r="I136" s="15"/>
      <c r="J136" s="15" t="s">
        <v>2372</v>
      </c>
      <c r="K136" s="15" t="s">
        <v>2370</v>
      </c>
      <c r="L136" s="15" t="s">
        <v>1614</v>
      </c>
    </row>
    <row r="137" spans="1:12" ht="12.75">
      <c r="A137" s="15"/>
      <c r="B137" s="15"/>
      <c r="C137" s="15"/>
      <c r="D137" s="15"/>
      <c r="E137" s="32">
        <v>3316.594</v>
      </c>
      <c r="F137" s="32">
        <f>SUM(F135:F136)</f>
        <v>3050.696</v>
      </c>
      <c r="G137" s="15"/>
      <c r="H137" s="16"/>
      <c r="I137" s="15"/>
      <c r="J137" s="15"/>
      <c r="K137" s="15"/>
      <c r="L137" s="15"/>
    </row>
    <row r="138" spans="1:12" ht="12.75" customHeight="1">
      <c r="A138" s="277" t="s">
        <v>2391</v>
      </c>
      <c r="B138" s="278"/>
      <c r="C138" s="278"/>
      <c r="D138" s="278"/>
      <c r="E138" s="278"/>
      <c r="F138" s="278"/>
      <c r="G138" s="278"/>
      <c r="H138" s="278"/>
      <c r="I138" s="278"/>
      <c r="J138" s="278"/>
      <c r="K138" s="278"/>
      <c r="L138" s="279"/>
    </row>
    <row r="139" spans="1:12" ht="22.5">
      <c r="A139" s="15">
        <v>1</v>
      </c>
      <c r="B139" s="15" t="s">
        <v>1705</v>
      </c>
      <c r="C139" s="15" t="s">
        <v>3305</v>
      </c>
      <c r="D139" s="15" t="s">
        <v>2389</v>
      </c>
      <c r="E139" s="15">
        <v>353.2</v>
      </c>
      <c r="F139" s="15">
        <v>353.2</v>
      </c>
      <c r="G139" s="15">
        <v>1336.301</v>
      </c>
      <c r="H139" s="16">
        <v>40319</v>
      </c>
      <c r="I139" s="15"/>
      <c r="J139" s="15" t="s">
        <v>2390</v>
      </c>
      <c r="K139" s="15" t="s">
        <v>2391</v>
      </c>
      <c r="L139" s="15" t="s">
        <v>1614</v>
      </c>
    </row>
    <row r="140" spans="1:12" ht="22.5">
      <c r="A140" s="15">
        <v>2</v>
      </c>
      <c r="B140" s="15" t="s">
        <v>2746</v>
      </c>
      <c r="C140" s="15" t="s">
        <v>3307</v>
      </c>
      <c r="D140" s="15" t="s">
        <v>3308</v>
      </c>
      <c r="E140" s="15">
        <v>108.894</v>
      </c>
      <c r="F140" s="15">
        <v>108.894</v>
      </c>
      <c r="G140" s="15">
        <v>66.231</v>
      </c>
      <c r="H140" s="15"/>
      <c r="I140" s="15"/>
      <c r="J140" s="15"/>
      <c r="K140" s="15" t="s">
        <v>2391</v>
      </c>
      <c r="L140" s="15" t="s">
        <v>1614</v>
      </c>
    </row>
    <row r="141" spans="1:12" ht="33.75">
      <c r="A141" s="15">
        <v>3</v>
      </c>
      <c r="B141" s="15" t="s">
        <v>610</v>
      </c>
      <c r="C141" s="15" t="s">
        <v>3306</v>
      </c>
      <c r="D141" s="15" t="s">
        <v>2393</v>
      </c>
      <c r="E141" s="15">
        <v>413.1</v>
      </c>
      <c r="F141" s="15">
        <v>413.1</v>
      </c>
      <c r="G141" s="15">
        <v>886.309</v>
      </c>
      <c r="H141" s="19" t="s">
        <v>2394</v>
      </c>
      <c r="I141" s="15"/>
      <c r="J141" s="15" t="s">
        <v>2395</v>
      </c>
      <c r="K141" s="15" t="s">
        <v>2391</v>
      </c>
      <c r="L141" s="15" t="s">
        <v>1614</v>
      </c>
    </row>
    <row r="142" spans="1:12" ht="45">
      <c r="A142" s="15">
        <v>4</v>
      </c>
      <c r="B142" s="15" t="s">
        <v>2736</v>
      </c>
      <c r="C142" s="15" t="s">
        <v>3311</v>
      </c>
      <c r="D142" s="15" t="s">
        <v>3312</v>
      </c>
      <c r="E142" s="15">
        <v>672.939</v>
      </c>
      <c r="F142" s="15">
        <v>672.939</v>
      </c>
      <c r="G142" s="15">
        <v>18.977</v>
      </c>
      <c r="H142" s="15" t="s">
        <v>40</v>
      </c>
      <c r="I142" s="15"/>
      <c r="J142" s="15" t="s">
        <v>2400</v>
      </c>
      <c r="K142" s="15" t="s">
        <v>2391</v>
      </c>
      <c r="L142" s="15" t="s">
        <v>1614</v>
      </c>
    </row>
    <row r="143" spans="1:12" ht="45">
      <c r="A143" s="15">
        <v>5</v>
      </c>
      <c r="B143" s="15" t="s">
        <v>2737</v>
      </c>
      <c r="C143" s="15" t="s">
        <v>2392</v>
      </c>
      <c r="D143" s="15"/>
      <c r="E143" s="15">
        <v>6.915</v>
      </c>
      <c r="F143" s="15">
        <v>6.915</v>
      </c>
      <c r="G143" s="15"/>
      <c r="H143" s="15" t="s">
        <v>40</v>
      </c>
      <c r="I143" s="15"/>
      <c r="J143" s="15" t="s">
        <v>2400</v>
      </c>
      <c r="K143" s="15" t="s">
        <v>2391</v>
      </c>
      <c r="L143" s="15" t="s">
        <v>1614</v>
      </c>
    </row>
    <row r="144" spans="1:12" ht="50.25" customHeight="1">
      <c r="A144" s="15">
        <v>6</v>
      </c>
      <c r="B144" s="15" t="s">
        <v>2732</v>
      </c>
      <c r="C144" s="15" t="s">
        <v>2392</v>
      </c>
      <c r="D144" s="15"/>
      <c r="E144" s="15">
        <v>10.919</v>
      </c>
      <c r="F144" s="15">
        <v>10.919</v>
      </c>
      <c r="G144" s="15"/>
      <c r="H144" s="15" t="s">
        <v>40</v>
      </c>
      <c r="I144" s="15"/>
      <c r="J144" s="15" t="s">
        <v>2400</v>
      </c>
      <c r="K144" s="15" t="s">
        <v>2391</v>
      </c>
      <c r="L144" s="15" t="s">
        <v>1614</v>
      </c>
    </row>
    <row r="145" spans="1:12" ht="18.75" customHeight="1">
      <c r="A145" s="15"/>
      <c r="B145" s="15"/>
      <c r="C145" s="15"/>
      <c r="D145" s="15"/>
      <c r="E145" s="32">
        <f>SUM(E139:E144)</f>
        <v>1565.9669999999999</v>
      </c>
      <c r="F145" s="32">
        <f>SUM(F139:F144)</f>
        <v>1565.9669999999999</v>
      </c>
      <c r="G145" s="15"/>
      <c r="H145" s="15"/>
      <c r="I145" s="15"/>
      <c r="J145" s="15"/>
      <c r="K145" s="15"/>
      <c r="L145" s="15"/>
    </row>
    <row r="146" spans="1:12" ht="18.75" customHeight="1">
      <c r="A146" s="277" t="s">
        <v>2398</v>
      </c>
      <c r="B146" s="278"/>
      <c r="C146" s="278"/>
      <c r="D146" s="278"/>
      <c r="E146" s="278"/>
      <c r="F146" s="278"/>
      <c r="G146" s="278"/>
      <c r="H146" s="278"/>
      <c r="I146" s="278"/>
      <c r="J146" s="278"/>
      <c r="K146" s="278"/>
      <c r="L146" s="279"/>
    </row>
    <row r="147" spans="1:12" ht="67.5">
      <c r="A147" s="15">
        <v>1</v>
      </c>
      <c r="B147" s="15" t="s">
        <v>2396</v>
      </c>
      <c r="C147" s="15" t="s">
        <v>2397</v>
      </c>
      <c r="D147" s="15"/>
      <c r="E147" s="15">
        <v>6.052</v>
      </c>
      <c r="F147" s="15">
        <v>6.052</v>
      </c>
      <c r="G147" s="15"/>
      <c r="H147" s="15" t="s">
        <v>40</v>
      </c>
      <c r="I147" s="15" t="s">
        <v>1086</v>
      </c>
      <c r="J147" s="15" t="s">
        <v>1087</v>
      </c>
      <c r="K147" s="15" t="s">
        <v>2398</v>
      </c>
      <c r="L147" s="15" t="s">
        <v>1614</v>
      </c>
    </row>
    <row r="148" spans="1:12" ht="78.75">
      <c r="A148" s="15">
        <v>2</v>
      </c>
      <c r="B148" s="15" t="s">
        <v>2746</v>
      </c>
      <c r="C148" s="15" t="s">
        <v>3333</v>
      </c>
      <c r="D148" s="15"/>
      <c r="E148" s="15">
        <v>1636.809</v>
      </c>
      <c r="F148" s="15">
        <v>298.902</v>
      </c>
      <c r="G148" s="15">
        <v>36.124</v>
      </c>
      <c r="H148" s="16">
        <v>40044</v>
      </c>
      <c r="I148" s="15"/>
      <c r="J148" s="15" t="s">
        <v>1240</v>
      </c>
      <c r="K148" s="15" t="s">
        <v>2398</v>
      </c>
      <c r="L148" s="15" t="s">
        <v>1614</v>
      </c>
    </row>
    <row r="149" spans="1:12" ht="78.75">
      <c r="A149" s="15">
        <v>3</v>
      </c>
      <c r="B149" s="15" t="s">
        <v>1088</v>
      </c>
      <c r="C149" s="15" t="s">
        <v>3276</v>
      </c>
      <c r="D149" s="15" t="s">
        <v>3277</v>
      </c>
      <c r="E149" s="15">
        <v>25530.613</v>
      </c>
      <c r="F149" s="15">
        <v>6840.134</v>
      </c>
      <c r="G149" s="15">
        <v>4152.987</v>
      </c>
      <c r="H149" s="16">
        <v>40044</v>
      </c>
      <c r="I149" s="15"/>
      <c r="J149" s="15" t="s">
        <v>1242</v>
      </c>
      <c r="K149" s="15" t="s">
        <v>2398</v>
      </c>
      <c r="L149" s="15" t="s">
        <v>1614</v>
      </c>
    </row>
    <row r="150" spans="1:12" ht="78.75">
      <c r="A150" s="15">
        <v>4</v>
      </c>
      <c r="B150" s="15" t="s">
        <v>1243</v>
      </c>
      <c r="C150" s="15" t="s">
        <v>2399</v>
      </c>
      <c r="D150" s="15" t="s">
        <v>1244</v>
      </c>
      <c r="E150" s="15">
        <v>15.25</v>
      </c>
      <c r="F150" s="15">
        <v>15.25</v>
      </c>
      <c r="G150" s="15"/>
      <c r="H150" s="19" t="s">
        <v>1245</v>
      </c>
      <c r="I150" s="15"/>
      <c r="J150" s="15" t="s">
        <v>1246</v>
      </c>
      <c r="K150" s="15" t="s">
        <v>2398</v>
      </c>
      <c r="L150" s="15" t="s">
        <v>1614</v>
      </c>
    </row>
    <row r="151" spans="1:12" ht="22.5">
      <c r="A151" s="15"/>
      <c r="B151" s="15"/>
      <c r="C151" s="15"/>
      <c r="D151" s="15"/>
      <c r="E151" s="32">
        <f>E147+E148+E149+E150-E147</f>
        <v>27182.672000000002</v>
      </c>
      <c r="F151" s="32">
        <f>F147+F148+F149+F150-F147</f>
        <v>7154.286</v>
      </c>
      <c r="G151" s="15"/>
      <c r="H151" s="19"/>
      <c r="I151" s="15"/>
      <c r="J151" s="15"/>
      <c r="K151" s="15"/>
      <c r="L151" s="15" t="s">
        <v>1614</v>
      </c>
    </row>
    <row r="152" spans="1:12" ht="12.75" customHeight="1">
      <c r="A152" s="277" t="s">
        <v>2064</v>
      </c>
      <c r="B152" s="278"/>
      <c r="C152" s="278"/>
      <c r="D152" s="278"/>
      <c r="E152" s="278"/>
      <c r="F152" s="278"/>
      <c r="G152" s="278"/>
      <c r="H152" s="278"/>
      <c r="I152" s="278"/>
      <c r="J152" s="278"/>
      <c r="K152" s="278"/>
      <c r="L152" s="279"/>
    </row>
    <row r="153" spans="1:12" ht="39" customHeight="1">
      <c r="A153" s="15">
        <v>1</v>
      </c>
      <c r="B153" s="15" t="s">
        <v>2750</v>
      </c>
      <c r="C153" s="15" t="s">
        <v>3341</v>
      </c>
      <c r="D153" s="15" t="s">
        <v>2508</v>
      </c>
      <c r="E153" s="30">
        <v>80</v>
      </c>
      <c r="F153" s="30">
        <v>36.489</v>
      </c>
      <c r="G153" s="15">
        <v>78.422</v>
      </c>
      <c r="H153" s="19" t="s">
        <v>2509</v>
      </c>
      <c r="I153" s="15"/>
      <c r="J153" s="15" t="s">
        <v>2063</v>
      </c>
      <c r="K153" s="15" t="s">
        <v>2064</v>
      </c>
      <c r="L153" s="15" t="s">
        <v>1614</v>
      </c>
    </row>
    <row r="154" spans="1:12" ht="78.75">
      <c r="A154" s="15">
        <v>2</v>
      </c>
      <c r="B154" s="15" t="s">
        <v>1705</v>
      </c>
      <c r="C154" s="15" t="s">
        <v>3342</v>
      </c>
      <c r="D154" s="15" t="s">
        <v>2065</v>
      </c>
      <c r="E154" s="30">
        <v>7088.116</v>
      </c>
      <c r="F154" s="30">
        <v>3148.008</v>
      </c>
      <c r="G154" s="15">
        <v>4248.797</v>
      </c>
      <c r="H154" s="16">
        <v>40352</v>
      </c>
      <c r="I154" s="15"/>
      <c r="J154" s="15" t="s">
        <v>2066</v>
      </c>
      <c r="K154" s="15" t="s">
        <v>2064</v>
      </c>
      <c r="L154" s="15" t="s">
        <v>1614</v>
      </c>
    </row>
    <row r="155" spans="1:12" ht="12.75">
      <c r="A155" s="15"/>
      <c r="B155" s="32"/>
      <c r="C155" s="32"/>
      <c r="D155" s="32"/>
      <c r="E155" s="39">
        <f>SUM(E153:E154)</f>
        <v>7168.116</v>
      </c>
      <c r="F155" s="39">
        <f>SUM(F153:F154)</f>
        <v>3184.497</v>
      </c>
      <c r="G155" s="32"/>
      <c r="H155" s="40"/>
      <c r="I155" s="32"/>
      <c r="J155" s="32"/>
      <c r="K155" s="15"/>
      <c r="L155" s="15"/>
    </row>
    <row r="156" spans="1:12" ht="12.75" customHeight="1">
      <c r="A156" s="277" t="s">
        <v>1089</v>
      </c>
      <c r="B156" s="278"/>
      <c r="C156" s="278"/>
      <c r="D156" s="278"/>
      <c r="E156" s="278"/>
      <c r="F156" s="278"/>
      <c r="G156" s="278"/>
      <c r="H156" s="278"/>
      <c r="I156" s="278"/>
      <c r="J156" s="278"/>
      <c r="K156" s="278"/>
      <c r="L156" s="279"/>
    </row>
    <row r="157" spans="1:12" ht="33.75">
      <c r="A157" s="15">
        <v>1</v>
      </c>
      <c r="B157" s="15" t="s">
        <v>1705</v>
      </c>
      <c r="C157" s="15" t="s">
        <v>3280</v>
      </c>
      <c r="D157" s="15" t="s">
        <v>1090</v>
      </c>
      <c r="E157" s="30">
        <v>3151.905</v>
      </c>
      <c r="F157" s="30">
        <v>1733.063</v>
      </c>
      <c r="G157" s="15">
        <v>4185.505</v>
      </c>
      <c r="H157" s="16">
        <v>40325</v>
      </c>
      <c r="I157" s="15"/>
      <c r="J157" s="15" t="s">
        <v>1146</v>
      </c>
      <c r="K157" s="15" t="s">
        <v>1247</v>
      </c>
      <c r="L157" s="15" t="s">
        <v>1614</v>
      </c>
    </row>
    <row r="158" spans="1:12" ht="78.75">
      <c r="A158" s="15">
        <v>2</v>
      </c>
      <c r="B158" s="15" t="s">
        <v>2746</v>
      </c>
      <c r="C158" s="15" t="s">
        <v>3281</v>
      </c>
      <c r="D158" s="15" t="s">
        <v>243</v>
      </c>
      <c r="E158" s="30">
        <v>1248.589</v>
      </c>
      <c r="F158" s="30">
        <v>588.441</v>
      </c>
      <c r="G158" s="15">
        <v>22.978</v>
      </c>
      <c r="H158" s="16">
        <v>40578</v>
      </c>
      <c r="I158" s="15"/>
      <c r="J158" s="15" t="s">
        <v>244</v>
      </c>
      <c r="K158" s="15" t="s">
        <v>1247</v>
      </c>
      <c r="L158" s="15" t="s">
        <v>1614</v>
      </c>
    </row>
    <row r="159" spans="1:12" ht="22.5">
      <c r="A159" s="15">
        <v>3</v>
      </c>
      <c r="B159" s="15" t="s">
        <v>2731</v>
      </c>
      <c r="C159" s="15" t="s">
        <v>245</v>
      </c>
      <c r="D159" s="15"/>
      <c r="E159" s="30">
        <v>3.903</v>
      </c>
      <c r="F159" s="30">
        <v>3.903</v>
      </c>
      <c r="G159" s="15"/>
      <c r="H159" s="16">
        <v>27964</v>
      </c>
      <c r="I159" s="15"/>
      <c r="J159" s="15" t="s">
        <v>246</v>
      </c>
      <c r="K159" s="15" t="s">
        <v>1247</v>
      </c>
      <c r="L159" s="15" t="s">
        <v>1614</v>
      </c>
    </row>
    <row r="160" spans="1:12" ht="22.5">
      <c r="A160" s="15">
        <v>4</v>
      </c>
      <c r="B160" s="15" t="s">
        <v>1732</v>
      </c>
      <c r="C160" s="15" t="s">
        <v>245</v>
      </c>
      <c r="D160" s="15"/>
      <c r="E160" s="30">
        <v>6.063</v>
      </c>
      <c r="F160" s="30">
        <v>6.063</v>
      </c>
      <c r="G160" s="15"/>
      <c r="H160" s="16">
        <v>31575</v>
      </c>
      <c r="I160" s="15"/>
      <c r="J160" s="15" t="s">
        <v>247</v>
      </c>
      <c r="K160" s="15" t="s">
        <v>1247</v>
      </c>
      <c r="L160" s="15" t="s">
        <v>1614</v>
      </c>
    </row>
    <row r="161" spans="1:12" ht="45">
      <c r="A161" s="15">
        <v>5</v>
      </c>
      <c r="B161" s="15" t="s">
        <v>2737</v>
      </c>
      <c r="C161" s="15" t="s">
        <v>245</v>
      </c>
      <c r="D161" s="15"/>
      <c r="E161" s="30">
        <v>4.833</v>
      </c>
      <c r="F161" s="30">
        <v>4.833</v>
      </c>
      <c r="G161" s="15"/>
      <c r="H161" s="15" t="s">
        <v>41</v>
      </c>
      <c r="I161" s="15"/>
      <c r="J161" s="15" t="s">
        <v>2400</v>
      </c>
      <c r="K161" s="15" t="s">
        <v>1247</v>
      </c>
      <c r="L161" s="15" t="s">
        <v>1614</v>
      </c>
    </row>
    <row r="162" spans="1:12" ht="22.5">
      <c r="A162" s="15"/>
      <c r="B162" s="15"/>
      <c r="C162" s="15"/>
      <c r="D162" s="15"/>
      <c r="E162" s="39">
        <f>E157+E158+E159+E160+E161</f>
        <v>4415.293000000001</v>
      </c>
      <c r="F162" s="39">
        <f>F157+F158+F159+F160+F161</f>
        <v>2336.303</v>
      </c>
      <c r="G162" s="15"/>
      <c r="H162" s="15"/>
      <c r="I162" s="15"/>
      <c r="J162" s="15"/>
      <c r="K162" s="15"/>
      <c r="L162" s="15" t="s">
        <v>1614</v>
      </c>
    </row>
    <row r="163" spans="1:12" ht="12.75" customHeight="1">
      <c r="A163" s="277" t="s">
        <v>1091</v>
      </c>
      <c r="B163" s="278"/>
      <c r="C163" s="278"/>
      <c r="D163" s="278"/>
      <c r="E163" s="278"/>
      <c r="F163" s="278"/>
      <c r="G163" s="278"/>
      <c r="H163" s="278"/>
      <c r="I163" s="278"/>
      <c r="J163" s="278"/>
      <c r="K163" s="278"/>
      <c r="L163" s="279"/>
    </row>
    <row r="164" spans="1:12" ht="78.75">
      <c r="A164" s="15">
        <v>1</v>
      </c>
      <c r="B164" s="15" t="s">
        <v>1241</v>
      </c>
      <c r="C164" s="15" t="s">
        <v>248</v>
      </c>
      <c r="D164" s="15" t="s">
        <v>1092</v>
      </c>
      <c r="E164" s="15">
        <v>104.555</v>
      </c>
      <c r="F164" s="15">
        <v>104.555</v>
      </c>
      <c r="G164" s="15"/>
      <c r="H164" s="19" t="s">
        <v>249</v>
      </c>
      <c r="I164" s="15" t="s">
        <v>3272</v>
      </c>
      <c r="J164" s="15" t="s">
        <v>250</v>
      </c>
      <c r="K164" s="15" t="s">
        <v>251</v>
      </c>
      <c r="L164" s="15" t="s">
        <v>1614</v>
      </c>
    </row>
    <row r="165" spans="1:12" ht="78.75">
      <c r="A165" s="15">
        <v>2</v>
      </c>
      <c r="B165" s="15" t="s">
        <v>583</v>
      </c>
      <c r="C165" s="15" t="s">
        <v>3257</v>
      </c>
      <c r="D165" s="15" t="s">
        <v>3258</v>
      </c>
      <c r="E165" s="15">
        <v>1020.872</v>
      </c>
      <c r="F165" s="15">
        <v>1020.872</v>
      </c>
      <c r="G165" s="15">
        <v>3866.019</v>
      </c>
      <c r="H165" s="19" t="s">
        <v>249</v>
      </c>
      <c r="I165" s="15"/>
      <c r="J165" s="15" t="s">
        <v>254</v>
      </c>
      <c r="K165" s="15" t="s">
        <v>251</v>
      </c>
      <c r="L165" s="15" t="s">
        <v>1614</v>
      </c>
    </row>
    <row r="166" spans="1:12" ht="56.25">
      <c r="A166" s="15">
        <v>3</v>
      </c>
      <c r="B166" s="15" t="s">
        <v>2737</v>
      </c>
      <c r="C166" s="15" t="s">
        <v>252</v>
      </c>
      <c r="D166" s="15"/>
      <c r="E166" s="15">
        <v>107.965</v>
      </c>
      <c r="F166" s="15">
        <v>107.965</v>
      </c>
      <c r="G166" s="15"/>
      <c r="H166" s="19" t="s">
        <v>249</v>
      </c>
      <c r="I166" s="15"/>
      <c r="J166" s="15" t="s">
        <v>255</v>
      </c>
      <c r="K166" s="15" t="s">
        <v>251</v>
      </c>
      <c r="L166" s="15" t="s">
        <v>1614</v>
      </c>
    </row>
    <row r="167" spans="1:12" ht="78.75">
      <c r="A167" s="15">
        <v>4</v>
      </c>
      <c r="B167" s="15" t="s">
        <v>1705</v>
      </c>
      <c r="C167" s="15" t="s">
        <v>3256</v>
      </c>
      <c r="D167" s="15" t="s">
        <v>256</v>
      </c>
      <c r="E167" s="15">
        <v>16110.393</v>
      </c>
      <c r="F167" s="15">
        <v>16110.393</v>
      </c>
      <c r="G167" s="15">
        <v>8944.619</v>
      </c>
      <c r="H167" s="19" t="s">
        <v>249</v>
      </c>
      <c r="I167" s="15"/>
      <c r="J167" s="15" t="s">
        <v>257</v>
      </c>
      <c r="K167" s="15" t="s">
        <v>251</v>
      </c>
      <c r="L167" s="15" t="s">
        <v>1614</v>
      </c>
    </row>
    <row r="168" spans="1:12" ht="78.75">
      <c r="A168" s="15">
        <v>5</v>
      </c>
      <c r="B168" s="15" t="s">
        <v>2746</v>
      </c>
      <c r="C168" s="15" t="s">
        <v>3259</v>
      </c>
      <c r="D168" s="15" t="s">
        <v>3260</v>
      </c>
      <c r="E168" s="15">
        <v>1745.442</v>
      </c>
      <c r="F168" s="15">
        <v>1612.663</v>
      </c>
      <c r="G168" s="15">
        <v>146.511</v>
      </c>
      <c r="H168" s="19" t="s">
        <v>249</v>
      </c>
      <c r="I168" s="15"/>
      <c r="J168" s="15" t="s">
        <v>258</v>
      </c>
      <c r="K168" s="15" t="s">
        <v>251</v>
      </c>
      <c r="L168" s="15" t="s">
        <v>1614</v>
      </c>
    </row>
    <row r="169" spans="1:12" ht="56.25">
      <c r="A169" s="15">
        <v>6</v>
      </c>
      <c r="B169" s="15" t="s">
        <v>2738</v>
      </c>
      <c r="C169" s="15" t="s">
        <v>259</v>
      </c>
      <c r="D169" s="15"/>
      <c r="E169" s="15">
        <v>72.3</v>
      </c>
      <c r="F169" s="15">
        <v>72.3</v>
      </c>
      <c r="G169" s="15"/>
      <c r="H169" s="19" t="s">
        <v>249</v>
      </c>
      <c r="I169" s="15"/>
      <c r="J169" s="15" t="s">
        <v>255</v>
      </c>
      <c r="K169" s="15" t="s">
        <v>251</v>
      </c>
      <c r="L169" s="15" t="s">
        <v>1614</v>
      </c>
    </row>
    <row r="170" spans="1:12" ht="56.25">
      <c r="A170" s="15">
        <v>7</v>
      </c>
      <c r="B170" s="15" t="s">
        <v>2738</v>
      </c>
      <c r="C170" s="15" t="s">
        <v>259</v>
      </c>
      <c r="D170" s="15"/>
      <c r="E170" s="15">
        <v>9.559</v>
      </c>
      <c r="F170" s="30">
        <v>9.559</v>
      </c>
      <c r="G170" s="15"/>
      <c r="H170" s="19" t="s">
        <v>249</v>
      </c>
      <c r="I170" s="15"/>
      <c r="J170" s="15" t="s">
        <v>255</v>
      </c>
      <c r="K170" s="15" t="s">
        <v>251</v>
      </c>
      <c r="L170" s="15" t="s">
        <v>1614</v>
      </c>
    </row>
    <row r="171" spans="1:12" ht="56.25">
      <c r="A171" s="15">
        <v>8</v>
      </c>
      <c r="B171" s="15" t="s">
        <v>260</v>
      </c>
      <c r="C171" s="15" t="s">
        <v>259</v>
      </c>
      <c r="D171" s="15"/>
      <c r="E171" s="15">
        <v>12.651</v>
      </c>
      <c r="F171" s="15">
        <v>12.651</v>
      </c>
      <c r="G171" s="15"/>
      <c r="H171" s="19" t="s">
        <v>249</v>
      </c>
      <c r="I171" s="15"/>
      <c r="J171" s="15" t="s">
        <v>255</v>
      </c>
      <c r="K171" s="15" t="s">
        <v>251</v>
      </c>
      <c r="L171" s="15" t="s">
        <v>1614</v>
      </c>
    </row>
    <row r="172" spans="1:12" ht="56.25">
      <c r="A172" s="15">
        <v>9</v>
      </c>
      <c r="B172" s="15" t="s">
        <v>1338</v>
      </c>
      <c r="C172" s="15" t="s">
        <v>259</v>
      </c>
      <c r="D172" s="15"/>
      <c r="E172" s="15">
        <v>8.375</v>
      </c>
      <c r="F172" s="15">
        <v>8.375</v>
      </c>
      <c r="G172" s="15"/>
      <c r="H172" s="19" t="s">
        <v>249</v>
      </c>
      <c r="I172" s="15"/>
      <c r="J172" s="15" t="s">
        <v>255</v>
      </c>
      <c r="K172" s="15" t="s">
        <v>251</v>
      </c>
      <c r="L172" s="15" t="s">
        <v>1614</v>
      </c>
    </row>
    <row r="173" spans="1:12" ht="56.25">
      <c r="A173" s="15">
        <v>10</v>
      </c>
      <c r="B173" s="15" t="s">
        <v>1338</v>
      </c>
      <c r="C173" s="15" t="s">
        <v>259</v>
      </c>
      <c r="D173" s="15"/>
      <c r="E173" s="15">
        <v>39.646</v>
      </c>
      <c r="F173" s="15">
        <v>39.646</v>
      </c>
      <c r="G173" s="15"/>
      <c r="H173" s="19" t="s">
        <v>249</v>
      </c>
      <c r="I173" s="15"/>
      <c r="J173" s="15" t="s">
        <v>255</v>
      </c>
      <c r="K173" s="15" t="s">
        <v>251</v>
      </c>
      <c r="L173" s="15" t="s">
        <v>1614</v>
      </c>
    </row>
    <row r="174" spans="1:12" ht="12.75">
      <c r="A174" s="32"/>
      <c r="B174" s="32"/>
      <c r="C174" s="32"/>
      <c r="D174" s="32"/>
      <c r="E174" s="32">
        <f>SUM(E164:E173)</f>
        <v>19231.758</v>
      </c>
      <c r="F174" s="32">
        <f>SUM(F164:F173)</f>
        <v>19098.979000000003</v>
      </c>
      <c r="G174" s="32"/>
      <c r="H174" s="19"/>
      <c r="I174" s="15"/>
      <c r="J174" s="15"/>
      <c r="K174" s="15"/>
      <c r="L174" s="15"/>
    </row>
    <row r="175" spans="1:12" ht="12.75" customHeight="1">
      <c r="A175" s="277" t="s">
        <v>266</v>
      </c>
      <c r="B175" s="278"/>
      <c r="C175" s="278"/>
      <c r="D175" s="278"/>
      <c r="E175" s="278"/>
      <c r="F175" s="278"/>
      <c r="G175" s="278"/>
      <c r="H175" s="278"/>
      <c r="I175" s="278"/>
      <c r="J175" s="278"/>
      <c r="K175" s="278"/>
      <c r="L175" s="279"/>
    </row>
    <row r="176" spans="1:12" ht="78.75">
      <c r="A176" s="15">
        <v>1</v>
      </c>
      <c r="B176" s="15" t="s">
        <v>261</v>
      </c>
      <c r="C176" s="15" t="s">
        <v>262</v>
      </c>
      <c r="D176" s="15" t="s">
        <v>263</v>
      </c>
      <c r="E176" s="15">
        <v>45006.613</v>
      </c>
      <c r="F176" s="15">
        <v>11126.634</v>
      </c>
      <c r="G176" s="15">
        <v>4849.676</v>
      </c>
      <c r="H176" s="19" t="s">
        <v>264</v>
      </c>
      <c r="I176" s="15"/>
      <c r="J176" s="15" t="s">
        <v>265</v>
      </c>
      <c r="K176" s="15" t="s">
        <v>266</v>
      </c>
      <c r="L176" s="15" t="s">
        <v>1614</v>
      </c>
    </row>
    <row r="177" spans="1:12" ht="56.25">
      <c r="A177" s="15">
        <v>2</v>
      </c>
      <c r="B177" s="15" t="s">
        <v>267</v>
      </c>
      <c r="C177" s="15" t="s">
        <v>268</v>
      </c>
      <c r="D177" s="15"/>
      <c r="E177" s="15">
        <v>102.731</v>
      </c>
      <c r="F177" s="15">
        <v>25.397</v>
      </c>
      <c r="G177" s="15"/>
      <c r="H177" s="19" t="s">
        <v>264</v>
      </c>
      <c r="I177" s="15"/>
      <c r="J177" s="15" t="s">
        <v>1825</v>
      </c>
      <c r="K177" s="15" t="s">
        <v>266</v>
      </c>
      <c r="L177" s="15" t="s">
        <v>1614</v>
      </c>
    </row>
    <row r="178" spans="1:12" ht="78.75">
      <c r="A178" s="15">
        <v>3</v>
      </c>
      <c r="B178" s="15" t="s">
        <v>1826</v>
      </c>
      <c r="C178" s="15" t="s">
        <v>3198</v>
      </c>
      <c r="D178" s="15" t="s">
        <v>1827</v>
      </c>
      <c r="E178" s="15">
        <v>3201.787</v>
      </c>
      <c r="F178" s="15">
        <v>791.553</v>
      </c>
      <c r="G178" s="15">
        <v>3576.027</v>
      </c>
      <c r="H178" s="19" t="s">
        <v>264</v>
      </c>
      <c r="I178" s="15"/>
      <c r="J178" s="15" t="s">
        <v>1828</v>
      </c>
      <c r="K178" s="15" t="s">
        <v>266</v>
      </c>
      <c r="L178" s="15" t="s">
        <v>1614</v>
      </c>
    </row>
    <row r="179" spans="1:12" ht="56.25">
      <c r="A179" s="15">
        <v>4</v>
      </c>
      <c r="B179" s="15" t="s">
        <v>1725</v>
      </c>
      <c r="C179" s="15" t="s">
        <v>268</v>
      </c>
      <c r="D179" s="15"/>
      <c r="E179" s="15">
        <v>85.957</v>
      </c>
      <c r="F179" s="15">
        <v>21.25</v>
      </c>
      <c r="G179" s="15"/>
      <c r="H179" s="19" t="s">
        <v>264</v>
      </c>
      <c r="I179" s="15"/>
      <c r="J179" s="15" t="s">
        <v>1825</v>
      </c>
      <c r="K179" s="15" t="s">
        <v>266</v>
      </c>
      <c r="L179" s="15" t="s">
        <v>1614</v>
      </c>
    </row>
    <row r="180" spans="1:12" ht="56.25">
      <c r="A180" s="15">
        <v>5</v>
      </c>
      <c r="B180" s="15" t="s">
        <v>1829</v>
      </c>
      <c r="C180" s="15" t="s">
        <v>268</v>
      </c>
      <c r="D180" s="15"/>
      <c r="E180" s="15">
        <v>42.83</v>
      </c>
      <c r="F180" s="15">
        <v>10.469</v>
      </c>
      <c r="G180" s="15"/>
      <c r="H180" s="19" t="s">
        <v>264</v>
      </c>
      <c r="I180" s="15"/>
      <c r="J180" s="15" t="s">
        <v>1825</v>
      </c>
      <c r="K180" s="15" t="s">
        <v>266</v>
      </c>
      <c r="L180" s="15" t="s">
        <v>1614</v>
      </c>
    </row>
    <row r="181" spans="1:12" ht="56.25">
      <c r="A181" s="15">
        <v>6</v>
      </c>
      <c r="B181" s="15" t="s">
        <v>3074</v>
      </c>
      <c r="C181" s="15" t="s">
        <v>268</v>
      </c>
      <c r="D181" s="15"/>
      <c r="E181" s="15">
        <v>302.618</v>
      </c>
      <c r="F181" s="15">
        <v>224.442</v>
      </c>
      <c r="G181" s="15"/>
      <c r="H181" s="19" t="s">
        <v>264</v>
      </c>
      <c r="I181" s="15"/>
      <c r="J181" s="15" t="s">
        <v>1825</v>
      </c>
      <c r="K181" s="15" t="s">
        <v>266</v>
      </c>
      <c r="L181" s="15" t="s">
        <v>1614</v>
      </c>
    </row>
    <row r="182" spans="1:12" ht="56.25">
      <c r="A182" s="15">
        <v>7</v>
      </c>
      <c r="B182" s="15" t="s">
        <v>1830</v>
      </c>
      <c r="C182" s="15" t="s">
        <v>268</v>
      </c>
      <c r="D182" s="15"/>
      <c r="E182" s="15">
        <v>49.461</v>
      </c>
      <c r="F182" s="15">
        <v>12.228</v>
      </c>
      <c r="G182" s="15"/>
      <c r="H182" s="19" t="s">
        <v>264</v>
      </c>
      <c r="I182" s="15"/>
      <c r="J182" s="15" t="s">
        <v>1825</v>
      </c>
      <c r="K182" s="15" t="s">
        <v>266</v>
      </c>
      <c r="L182" s="15" t="s">
        <v>1614</v>
      </c>
    </row>
    <row r="183" spans="1:12" ht="56.25">
      <c r="A183" s="15">
        <v>8</v>
      </c>
      <c r="B183" s="15" t="s">
        <v>1830</v>
      </c>
      <c r="C183" s="15" t="s">
        <v>268</v>
      </c>
      <c r="D183" s="15"/>
      <c r="E183" s="15">
        <v>49.461</v>
      </c>
      <c r="F183" s="15">
        <v>12.228</v>
      </c>
      <c r="G183" s="15"/>
      <c r="H183" s="19" t="s">
        <v>264</v>
      </c>
      <c r="I183" s="15"/>
      <c r="J183" s="15" t="s">
        <v>1825</v>
      </c>
      <c r="K183" s="15" t="s">
        <v>266</v>
      </c>
      <c r="L183" s="15" t="s">
        <v>1614</v>
      </c>
    </row>
    <row r="184" spans="1:12" ht="56.25">
      <c r="A184" s="15">
        <v>9</v>
      </c>
      <c r="B184" s="15" t="s">
        <v>1830</v>
      </c>
      <c r="C184" s="15" t="s">
        <v>268</v>
      </c>
      <c r="D184" s="15"/>
      <c r="E184" s="15">
        <v>49.461</v>
      </c>
      <c r="F184" s="15">
        <v>12.228</v>
      </c>
      <c r="G184" s="15"/>
      <c r="H184" s="19" t="s">
        <v>264</v>
      </c>
      <c r="I184" s="15"/>
      <c r="J184" s="15" t="s">
        <v>1825</v>
      </c>
      <c r="K184" s="15" t="s">
        <v>266</v>
      </c>
      <c r="L184" s="15" t="s">
        <v>1614</v>
      </c>
    </row>
    <row r="185" spans="1:12" ht="56.25">
      <c r="A185" s="15">
        <v>10</v>
      </c>
      <c r="B185" s="15" t="s">
        <v>1830</v>
      </c>
      <c r="C185" s="15" t="s">
        <v>268</v>
      </c>
      <c r="D185" s="15"/>
      <c r="E185" s="15">
        <v>49.461</v>
      </c>
      <c r="F185" s="15">
        <v>12.228</v>
      </c>
      <c r="G185" s="15"/>
      <c r="H185" s="19" t="s">
        <v>264</v>
      </c>
      <c r="I185" s="15"/>
      <c r="J185" s="15" t="s">
        <v>1825</v>
      </c>
      <c r="K185" s="15" t="s">
        <v>266</v>
      </c>
      <c r="L185" s="15" t="s">
        <v>1614</v>
      </c>
    </row>
    <row r="186" spans="1:12" ht="56.25">
      <c r="A186" s="15">
        <v>11</v>
      </c>
      <c r="B186" s="15" t="s">
        <v>1831</v>
      </c>
      <c r="C186" s="15" t="s">
        <v>268</v>
      </c>
      <c r="D186" s="15"/>
      <c r="E186" s="15">
        <v>444.844</v>
      </c>
      <c r="F186" s="15">
        <v>109.976</v>
      </c>
      <c r="G186" s="15"/>
      <c r="H186" s="19" t="s">
        <v>264</v>
      </c>
      <c r="I186" s="15"/>
      <c r="J186" s="15" t="s">
        <v>1825</v>
      </c>
      <c r="K186" s="15" t="s">
        <v>266</v>
      </c>
      <c r="L186" s="15" t="s">
        <v>1614</v>
      </c>
    </row>
    <row r="187" spans="1:12" ht="56.25">
      <c r="A187" s="15">
        <v>12</v>
      </c>
      <c r="B187" s="15" t="s">
        <v>1832</v>
      </c>
      <c r="C187" s="15" t="s">
        <v>268</v>
      </c>
      <c r="D187" s="15"/>
      <c r="E187" s="15">
        <v>162.782</v>
      </c>
      <c r="F187" s="15">
        <v>40.243</v>
      </c>
      <c r="G187" s="15"/>
      <c r="H187" s="19" t="s">
        <v>264</v>
      </c>
      <c r="I187" s="15"/>
      <c r="J187" s="15" t="s">
        <v>1825</v>
      </c>
      <c r="K187" s="15" t="s">
        <v>266</v>
      </c>
      <c r="L187" s="15" t="s">
        <v>1614</v>
      </c>
    </row>
    <row r="188" spans="1:12" ht="78.75">
      <c r="A188" s="15">
        <v>13</v>
      </c>
      <c r="B188" s="15" t="s">
        <v>1833</v>
      </c>
      <c r="C188" s="15" t="s">
        <v>3200</v>
      </c>
      <c r="D188" s="15" t="s">
        <v>1834</v>
      </c>
      <c r="E188" s="15">
        <v>647.318</v>
      </c>
      <c r="F188" s="15">
        <v>160.032</v>
      </c>
      <c r="G188" s="15">
        <v>345.359</v>
      </c>
      <c r="H188" s="19" t="s">
        <v>264</v>
      </c>
      <c r="I188" s="15"/>
      <c r="J188" s="15" t="s">
        <v>1835</v>
      </c>
      <c r="K188" s="15" t="s">
        <v>266</v>
      </c>
      <c r="L188" s="15" t="s">
        <v>1614</v>
      </c>
    </row>
    <row r="189" spans="1:12" ht="90">
      <c r="A189" s="15">
        <v>14</v>
      </c>
      <c r="B189" s="15" t="s">
        <v>1836</v>
      </c>
      <c r="C189" s="15" t="s">
        <v>3201</v>
      </c>
      <c r="D189" s="15" t="s">
        <v>1837</v>
      </c>
      <c r="E189" s="19">
        <v>18</v>
      </c>
      <c r="F189" s="15">
        <v>18</v>
      </c>
      <c r="G189" s="15">
        <v>84.639</v>
      </c>
      <c r="H189" s="19" t="s">
        <v>264</v>
      </c>
      <c r="I189" s="15"/>
      <c r="J189" s="15" t="s">
        <v>1838</v>
      </c>
      <c r="K189" s="15" t="s">
        <v>266</v>
      </c>
      <c r="L189" s="15" t="s">
        <v>1614</v>
      </c>
    </row>
    <row r="190" spans="1:12" ht="56.25">
      <c r="A190" s="15">
        <v>15</v>
      </c>
      <c r="B190" s="15" t="s">
        <v>1839</v>
      </c>
      <c r="C190" s="15" t="s">
        <v>268</v>
      </c>
      <c r="D190" s="15"/>
      <c r="E190" s="15">
        <v>18.551</v>
      </c>
      <c r="F190" s="15">
        <v>18.551</v>
      </c>
      <c r="G190" s="15"/>
      <c r="H190" s="19" t="s">
        <v>264</v>
      </c>
      <c r="I190" s="15"/>
      <c r="J190" s="15" t="s">
        <v>1825</v>
      </c>
      <c r="K190" s="15" t="s">
        <v>266</v>
      </c>
      <c r="L190" s="15" t="s">
        <v>1614</v>
      </c>
    </row>
    <row r="191" spans="1:12" ht="56.25">
      <c r="A191" s="15">
        <v>16</v>
      </c>
      <c r="B191" s="15" t="s">
        <v>1829</v>
      </c>
      <c r="C191" s="15" t="s">
        <v>268</v>
      </c>
      <c r="D191" s="15"/>
      <c r="E191" s="15">
        <v>11.28</v>
      </c>
      <c r="F191" s="15">
        <v>11.28</v>
      </c>
      <c r="G191" s="15"/>
      <c r="H191" s="19" t="s">
        <v>264</v>
      </c>
      <c r="I191" s="15"/>
      <c r="J191" s="15" t="s">
        <v>1825</v>
      </c>
      <c r="K191" s="15" t="s">
        <v>266</v>
      </c>
      <c r="L191" s="15" t="s">
        <v>1614</v>
      </c>
    </row>
    <row r="192" spans="1:12" ht="90">
      <c r="A192" s="15">
        <v>17</v>
      </c>
      <c r="B192" s="15" t="s">
        <v>1840</v>
      </c>
      <c r="C192" s="15" t="s">
        <v>3195</v>
      </c>
      <c r="D192" s="15" t="s">
        <v>1841</v>
      </c>
      <c r="E192" s="15">
        <v>12.997</v>
      </c>
      <c r="F192" s="15">
        <v>12.997</v>
      </c>
      <c r="G192" s="15">
        <v>268.049</v>
      </c>
      <c r="H192" s="19" t="s">
        <v>264</v>
      </c>
      <c r="I192" s="15"/>
      <c r="J192" s="15" t="s">
        <v>669</v>
      </c>
      <c r="K192" s="15" t="s">
        <v>266</v>
      </c>
      <c r="L192" s="15" t="s">
        <v>1614</v>
      </c>
    </row>
    <row r="193" spans="1:12" ht="90">
      <c r="A193" s="15">
        <v>18</v>
      </c>
      <c r="B193" s="15" t="s">
        <v>670</v>
      </c>
      <c r="C193" s="15" t="s">
        <v>3202</v>
      </c>
      <c r="D193" s="15" t="s">
        <v>717</v>
      </c>
      <c r="E193" s="15">
        <v>24.9</v>
      </c>
      <c r="F193" s="15">
        <v>24.9</v>
      </c>
      <c r="G193" s="15">
        <v>20.3</v>
      </c>
      <c r="H193" s="19" t="s">
        <v>264</v>
      </c>
      <c r="I193" s="15"/>
      <c r="J193" s="15" t="s">
        <v>718</v>
      </c>
      <c r="K193" s="15" t="s">
        <v>266</v>
      </c>
      <c r="L193" s="15" t="s">
        <v>1614</v>
      </c>
    </row>
    <row r="194" spans="1:12" ht="45">
      <c r="A194" s="15">
        <v>19</v>
      </c>
      <c r="B194" s="15" t="s">
        <v>2479</v>
      </c>
      <c r="C194" s="15" t="s">
        <v>3217</v>
      </c>
      <c r="D194" s="15" t="s">
        <v>3102</v>
      </c>
      <c r="E194" s="15">
        <v>8891.067</v>
      </c>
      <c r="F194" s="15">
        <v>7400.38</v>
      </c>
      <c r="G194" s="15">
        <v>10771.737</v>
      </c>
      <c r="H194" s="20">
        <v>43980</v>
      </c>
      <c r="I194" s="15"/>
      <c r="J194" s="15" t="s">
        <v>2478</v>
      </c>
      <c r="K194" s="15" t="s">
        <v>266</v>
      </c>
      <c r="L194" s="15"/>
    </row>
    <row r="195" spans="1:12" ht="45">
      <c r="A195" s="15">
        <v>20</v>
      </c>
      <c r="B195" s="15" t="s">
        <v>2480</v>
      </c>
      <c r="C195" s="15" t="s">
        <v>3218</v>
      </c>
      <c r="D195" s="15" t="s">
        <v>3103</v>
      </c>
      <c r="E195" s="15">
        <v>1022.78</v>
      </c>
      <c r="F195" s="15">
        <v>294.781</v>
      </c>
      <c r="G195" s="15">
        <v>121.673</v>
      </c>
      <c r="H195" s="20">
        <v>43980</v>
      </c>
      <c r="I195" s="15"/>
      <c r="J195" s="15" t="s">
        <v>2481</v>
      </c>
      <c r="K195" s="15"/>
      <c r="L195" s="15"/>
    </row>
    <row r="196" spans="1:12" ht="22.5">
      <c r="A196" s="15"/>
      <c r="B196" s="15"/>
      <c r="C196" s="15"/>
      <c r="D196" s="15"/>
      <c r="E196" s="15">
        <f>SUM(E176:E195)</f>
        <v>60194.899000000005</v>
      </c>
      <c r="F196" s="15">
        <f>SUM(F176:F195)</f>
        <v>20339.796999999995</v>
      </c>
      <c r="G196" s="15"/>
      <c r="H196" s="19"/>
      <c r="I196" s="15"/>
      <c r="J196" s="15"/>
      <c r="K196" s="15"/>
      <c r="L196" s="15" t="s">
        <v>1614</v>
      </c>
    </row>
    <row r="197" spans="1:12" ht="12.75" customHeight="1">
      <c r="A197" s="277" t="s">
        <v>2482</v>
      </c>
      <c r="B197" s="278"/>
      <c r="C197" s="278"/>
      <c r="D197" s="278"/>
      <c r="E197" s="278"/>
      <c r="F197" s="278"/>
      <c r="G197" s="278"/>
      <c r="H197" s="278"/>
      <c r="I197" s="278"/>
      <c r="J197" s="278"/>
      <c r="K197" s="278"/>
      <c r="L197" s="279"/>
    </row>
    <row r="198" spans="1:12" ht="56.25">
      <c r="A198" s="15">
        <v>1</v>
      </c>
      <c r="B198" s="15" t="s">
        <v>1705</v>
      </c>
      <c r="C198" s="15" t="s">
        <v>3223</v>
      </c>
      <c r="D198" s="15" t="s">
        <v>1848</v>
      </c>
      <c r="E198" s="15">
        <v>4764.82</v>
      </c>
      <c r="F198" s="15">
        <v>2274.946</v>
      </c>
      <c r="G198" s="15">
        <v>295.436</v>
      </c>
      <c r="H198" s="16">
        <v>40368</v>
      </c>
      <c r="I198" s="15"/>
      <c r="J198" s="15" t="s">
        <v>1284</v>
      </c>
      <c r="K198" s="15" t="s">
        <v>1285</v>
      </c>
      <c r="L198" s="15" t="s">
        <v>1614</v>
      </c>
    </row>
    <row r="199" spans="1:12" ht="101.25">
      <c r="A199" s="15">
        <v>2</v>
      </c>
      <c r="B199" s="15" t="s">
        <v>42</v>
      </c>
      <c r="C199" s="15" t="s">
        <v>43</v>
      </c>
      <c r="D199" s="15"/>
      <c r="E199" s="15">
        <v>61.726</v>
      </c>
      <c r="F199" s="15">
        <v>55.506</v>
      </c>
      <c r="G199" s="15"/>
      <c r="H199" s="16">
        <v>40368</v>
      </c>
      <c r="I199" s="16">
        <v>43256</v>
      </c>
      <c r="J199" s="15" t="s">
        <v>2490</v>
      </c>
      <c r="K199" s="15" t="s">
        <v>1285</v>
      </c>
      <c r="L199" s="15" t="s">
        <v>1614</v>
      </c>
    </row>
    <row r="200" spans="1:12" ht="78.75">
      <c r="A200" s="15">
        <v>3</v>
      </c>
      <c r="B200" s="15" t="s">
        <v>2750</v>
      </c>
      <c r="C200" s="15" t="s">
        <v>3222</v>
      </c>
      <c r="D200" s="15" t="s">
        <v>3188</v>
      </c>
      <c r="E200" s="15">
        <v>364.78</v>
      </c>
      <c r="F200" s="15">
        <v>236.841</v>
      </c>
      <c r="G200" s="15">
        <v>325.627</v>
      </c>
      <c r="H200" s="16">
        <v>40368</v>
      </c>
      <c r="I200" s="15"/>
      <c r="J200" s="15" t="s">
        <v>1287</v>
      </c>
      <c r="K200" s="15" t="s">
        <v>1285</v>
      </c>
      <c r="L200" s="15" t="s">
        <v>1614</v>
      </c>
    </row>
    <row r="201" spans="1:12" ht="56.25">
      <c r="A201" s="15">
        <v>4</v>
      </c>
      <c r="B201" s="15" t="s">
        <v>1727</v>
      </c>
      <c r="C201" s="15" t="s">
        <v>1286</v>
      </c>
      <c r="D201" s="15"/>
      <c r="E201" s="15">
        <v>107.41</v>
      </c>
      <c r="F201" s="15">
        <v>107.41</v>
      </c>
      <c r="G201" s="15"/>
      <c r="H201" s="16">
        <v>40368</v>
      </c>
      <c r="I201" s="15"/>
      <c r="J201" s="15" t="s">
        <v>1284</v>
      </c>
      <c r="K201" s="15" t="s">
        <v>1285</v>
      </c>
      <c r="L201" s="15" t="s">
        <v>1614</v>
      </c>
    </row>
    <row r="202" spans="1:12" ht="56.25">
      <c r="A202" s="15">
        <v>5</v>
      </c>
      <c r="B202" s="15" t="s">
        <v>1288</v>
      </c>
      <c r="C202" s="15" t="s">
        <v>1286</v>
      </c>
      <c r="D202" s="15"/>
      <c r="E202" s="15">
        <v>861.078</v>
      </c>
      <c r="F202" s="15">
        <v>826.171</v>
      </c>
      <c r="G202" s="15"/>
      <c r="H202" s="16">
        <v>40368</v>
      </c>
      <c r="I202" s="15"/>
      <c r="J202" s="15" t="s">
        <v>1284</v>
      </c>
      <c r="K202" s="15" t="s">
        <v>1285</v>
      </c>
      <c r="L202" s="15" t="s">
        <v>1614</v>
      </c>
    </row>
    <row r="203" spans="1:12" ht="22.5">
      <c r="A203" s="15">
        <v>6</v>
      </c>
      <c r="B203" s="15" t="s">
        <v>2094</v>
      </c>
      <c r="C203" s="15" t="s">
        <v>1286</v>
      </c>
      <c r="D203" s="15"/>
      <c r="E203" s="15">
        <v>22.6</v>
      </c>
      <c r="F203" s="15">
        <v>22.6</v>
      </c>
      <c r="G203" s="15"/>
      <c r="H203" s="16">
        <v>43298</v>
      </c>
      <c r="I203" s="16"/>
      <c r="J203" s="15" t="s">
        <v>2095</v>
      </c>
      <c r="K203" s="15" t="s">
        <v>1285</v>
      </c>
      <c r="L203" s="15" t="s">
        <v>1614</v>
      </c>
    </row>
    <row r="204" spans="1:12" ht="12.75">
      <c r="A204" s="15"/>
      <c r="B204" s="15"/>
      <c r="C204" s="15"/>
      <c r="D204" s="15"/>
      <c r="E204" s="32">
        <v>6182.414</v>
      </c>
      <c r="F204" s="32">
        <f>SUM(F198:F203)-F199</f>
        <v>3467.968</v>
      </c>
      <c r="G204" s="15"/>
      <c r="H204" s="16"/>
      <c r="I204" s="16"/>
      <c r="J204" s="15"/>
      <c r="K204" s="15"/>
      <c r="L204" s="15"/>
    </row>
    <row r="205" spans="1:12" ht="12.75" customHeight="1">
      <c r="A205" s="277" t="s">
        <v>2676</v>
      </c>
      <c r="B205" s="278"/>
      <c r="C205" s="278"/>
      <c r="D205" s="278"/>
      <c r="E205" s="278"/>
      <c r="F205" s="278"/>
      <c r="G205" s="278"/>
      <c r="H205" s="278"/>
      <c r="I205" s="278"/>
      <c r="J205" s="278"/>
      <c r="K205" s="278"/>
      <c r="L205" s="279"/>
    </row>
    <row r="206" spans="1:12" ht="45">
      <c r="A206" s="15">
        <v>1</v>
      </c>
      <c r="B206" s="15" t="s">
        <v>2396</v>
      </c>
      <c r="C206" s="15" t="s">
        <v>1289</v>
      </c>
      <c r="D206" s="15"/>
      <c r="E206" s="15">
        <v>102.234</v>
      </c>
      <c r="F206" s="15">
        <v>49.2</v>
      </c>
      <c r="G206" s="15"/>
      <c r="H206" s="15"/>
      <c r="I206" s="15" t="s">
        <v>575</v>
      </c>
      <c r="J206" s="15" t="s">
        <v>2400</v>
      </c>
      <c r="K206" s="15" t="s">
        <v>1290</v>
      </c>
      <c r="L206" s="15" t="s">
        <v>1614</v>
      </c>
    </row>
    <row r="207" spans="1:12" ht="78.75">
      <c r="A207" s="15">
        <v>2</v>
      </c>
      <c r="B207" s="15" t="s">
        <v>2746</v>
      </c>
      <c r="C207" s="15" t="s">
        <v>3275</v>
      </c>
      <c r="D207" s="15" t="s">
        <v>1291</v>
      </c>
      <c r="E207" s="15">
        <v>371.009</v>
      </c>
      <c r="F207" s="15">
        <v>371.009</v>
      </c>
      <c r="G207" s="15">
        <v>120.491</v>
      </c>
      <c r="H207" s="16">
        <v>40290</v>
      </c>
      <c r="I207" s="15"/>
      <c r="J207" s="15" t="s">
        <v>1292</v>
      </c>
      <c r="K207" s="15" t="s">
        <v>1290</v>
      </c>
      <c r="L207" s="15" t="s">
        <v>1614</v>
      </c>
    </row>
    <row r="208" spans="1:12" ht="78.75">
      <c r="A208" s="15">
        <v>3</v>
      </c>
      <c r="B208" s="15" t="s">
        <v>1293</v>
      </c>
      <c r="C208" s="15" t="s">
        <v>1289</v>
      </c>
      <c r="D208" s="15" t="s">
        <v>1294</v>
      </c>
      <c r="E208" s="15">
        <v>2943.952</v>
      </c>
      <c r="F208" s="15">
        <v>1656.154</v>
      </c>
      <c r="G208" s="15"/>
      <c r="H208" s="16">
        <v>40290</v>
      </c>
      <c r="I208" s="15"/>
      <c r="J208" s="15" t="s">
        <v>1295</v>
      </c>
      <c r="K208" s="15" t="s">
        <v>1290</v>
      </c>
      <c r="L208" s="15" t="s">
        <v>1614</v>
      </c>
    </row>
    <row r="209" spans="1:12" ht="78.75">
      <c r="A209" s="15">
        <v>4</v>
      </c>
      <c r="B209" s="15" t="s">
        <v>1705</v>
      </c>
      <c r="C209" s="15" t="s">
        <v>3273</v>
      </c>
      <c r="D209" s="15" t="s">
        <v>3274</v>
      </c>
      <c r="E209" s="15">
        <v>4292.973</v>
      </c>
      <c r="F209" s="15">
        <v>2480.374</v>
      </c>
      <c r="G209" s="15">
        <v>4297.243</v>
      </c>
      <c r="H209" s="16">
        <v>40290</v>
      </c>
      <c r="I209" s="15"/>
      <c r="J209" s="15" t="s">
        <v>2702</v>
      </c>
      <c r="K209" s="15" t="s">
        <v>1290</v>
      </c>
      <c r="L209" s="15" t="s">
        <v>1614</v>
      </c>
    </row>
    <row r="210" spans="1:12" ht="56.25">
      <c r="A210" s="15">
        <v>5</v>
      </c>
      <c r="B210" s="15" t="s">
        <v>2744</v>
      </c>
      <c r="C210" s="15" t="s">
        <v>1289</v>
      </c>
      <c r="D210" s="15" t="s">
        <v>2703</v>
      </c>
      <c r="E210" s="15">
        <v>93.45</v>
      </c>
      <c r="F210" s="15">
        <v>43.782</v>
      </c>
      <c r="G210" s="15"/>
      <c r="H210" s="16">
        <v>40290</v>
      </c>
      <c r="I210" s="15"/>
      <c r="J210" s="15" t="s">
        <v>2704</v>
      </c>
      <c r="K210" s="15" t="s">
        <v>1290</v>
      </c>
      <c r="L210" s="15" t="s">
        <v>1614</v>
      </c>
    </row>
    <row r="211" spans="1:12" ht="22.5">
      <c r="A211" s="15">
        <v>6</v>
      </c>
      <c r="B211" s="15" t="s">
        <v>2705</v>
      </c>
      <c r="C211" s="15" t="s">
        <v>1289</v>
      </c>
      <c r="D211" s="15" t="s">
        <v>2706</v>
      </c>
      <c r="E211" s="15">
        <v>12.492</v>
      </c>
      <c r="F211" s="15">
        <v>12.492</v>
      </c>
      <c r="G211" s="15"/>
      <c r="H211" s="16">
        <v>40462</v>
      </c>
      <c r="I211" s="15"/>
      <c r="J211" s="15" t="s">
        <v>2707</v>
      </c>
      <c r="K211" s="15" t="s">
        <v>1290</v>
      </c>
      <c r="L211" s="15" t="s">
        <v>1614</v>
      </c>
    </row>
    <row r="212" spans="1:12" ht="22.5">
      <c r="A212" s="15"/>
      <c r="B212" s="15"/>
      <c r="C212" s="15"/>
      <c r="D212" s="15"/>
      <c r="E212" s="15">
        <f>E206+E207+E208+E209+E210+E211-E206</f>
        <v>7713.875999999999</v>
      </c>
      <c r="F212" s="15">
        <f>F206+F207+F208+F209+F210+F211-F206</f>
        <v>4563.811</v>
      </c>
      <c r="G212" s="15"/>
      <c r="H212" s="16"/>
      <c r="I212" s="15"/>
      <c r="J212" s="15"/>
      <c r="K212" s="15"/>
      <c r="L212" s="15" t="s">
        <v>1614</v>
      </c>
    </row>
    <row r="213" spans="1:12" ht="12.75" customHeight="1">
      <c r="A213" s="277" t="s">
        <v>2712</v>
      </c>
      <c r="B213" s="278"/>
      <c r="C213" s="278"/>
      <c r="D213" s="278"/>
      <c r="E213" s="278"/>
      <c r="F213" s="278"/>
      <c r="G213" s="278"/>
      <c r="H213" s="278"/>
      <c r="I213" s="278"/>
      <c r="J213" s="278"/>
      <c r="K213" s="278"/>
      <c r="L213" s="279"/>
    </row>
    <row r="214" spans="1:12" ht="45">
      <c r="A214" s="15">
        <v>1</v>
      </c>
      <c r="B214" s="15" t="s">
        <v>2708</v>
      </c>
      <c r="C214" s="15" t="s">
        <v>3207</v>
      </c>
      <c r="D214" s="15" t="s">
        <v>2710</v>
      </c>
      <c r="E214" s="15">
        <v>1279.863</v>
      </c>
      <c r="F214" s="15">
        <v>1279.863</v>
      </c>
      <c r="G214" s="15">
        <v>1599.362</v>
      </c>
      <c r="H214" s="15"/>
      <c r="I214" s="15" t="s">
        <v>2711</v>
      </c>
      <c r="J214" s="15" t="s">
        <v>2400</v>
      </c>
      <c r="K214" s="15" t="s">
        <v>2712</v>
      </c>
      <c r="L214" s="15" t="s">
        <v>1614</v>
      </c>
    </row>
    <row r="215" spans="1:12" ht="78.75">
      <c r="A215" s="15">
        <v>2</v>
      </c>
      <c r="B215" s="15" t="s">
        <v>2713</v>
      </c>
      <c r="C215" s="15" t="s">
        <v>2714</v>
      </c>
      <c r="D215" s="15"/>
      <c r="E215" s="15">
        <v>89.816</v>
      </c>
      <c r="F215" s="15">
        <v>89.816</v>
      </c>
      <c r="G215" s="15"/>
      <c r="H215" s="16">
        <v>40576</v>
      </c>
      <c r="I215" s="15"/>
      <c r="J215" s="15" t="s">
        <v>2715</v>
      </c>
      <c r="K215" s="15" t="s">
        <v>2712</v>
      </c>
      <c r="L215" s="15" t="s">
        <v>1614</v>
      </c>
    </row>
    <row r="216" spans="1:12" ht="45">
      <c r="A216" s="15">
        <v>3</v>
      </c>
      <c r="B216" s="15" t="s">
        <v>576</v>
      </c>
      <c r="C216" s="15" t="s">
        <v>2709</v>
      </c>
      <c r="D216" s="15"/>
      <c r="E216" s="15">
        <v>81.087</v>
      </c>
      <c r="F216" s="15">
        <v>67.289</v>
      </c>
      <c r="G216" s="15"/>
      <c r="H216" s="15"/>
      <c r="I216" s="15" t="s">
        <v>577</v>
      </c>
      <c r="J216" s="15" t="s">
        <v>2400</v>
      </c>
      <c r="K216" s="15" t="s">
        <v>2712</v>
      </c>
      <c r="L216" s="15" t="s">
        <v>1614</v>
      </c>
    </row>
    <row r="217" spans="1:12" ht="45">
      <c r="A217" s="15">
        <v>4</v>
      </c>
      <c r="B217" s="15" t="s">
        <v>2716</v>
      </c>
      <c r="C217" s="15" t="s">
        <v>2709</v>
      </c>
      <c r="D217" s="15"/>
      <c r="E217" s="15">
        <v>3.118</v>
      </c>
      <c r="F217" s="15">
        <v>3.118</v>
      </c>
      <c r="G217" s="15"/>
      <c r="H217" s="19" t="s">
        <v>578</v>
      </c>
      <c r="I217" s="15"/>
      <c r="J217" s="15" t="s">
        <v>2400</v>
      </c>
      <c r="K217" s="15" t="s">
        <v>2712</v>
      </c>
      <c r="L217" s="15" t="s">
        <v>1614</v>
      </c>
    </row>
    <row r="218" spans="1:12" ht="78.75">
      <c r="A218" s="15">
        <v>5</v>
      </c>
      <c r="B218" s="15" t="s">
        <v>2717</v>
      </c>
      <c r="C218" s="15" t="s">
        <v>3186</v>
      </c>
      <c r="D218" s="15" t="s">
        <v>2718</v>
      </c>
      <c r="E218" s="15">
        <v>1984.12</v>
      </c>
      <c r="F218" s="15">
        <v>1815.204</v>
      </c>
      <c r="G218" s="15">
        <v>11051.54</v>
      </c>
      <c r="H218" s="16">
        <v>40576</v>
      </c>
      <c r="I218" s="15"/>
      <c r="J218" s="15" t="s">
        <v>2715</v>
      </c>
      <c r="K218" s="15" t="s">
        <v>2712</v>
      </c>
      <c r="L218" s="15" t="s">
        <v>1614</v>
      </c>
    </row>
    <row r="219" spans="1:12" ht="45">
      <c r="A219" s="15">
        <v>6</v>
      </c>
      <c r="B219" s="15" t="s">
        <v>2719</v>
      </c>
      <c r="C219" s="15" t="s">
        <v>2709</v>
      </c>
      <c r="D219" s="15"/>
      <c r="E219" s="15">
        <v>56.163</v>
      </c>
      <c r="F219" s="15">
        <v>18.534</v>
      </c>
      <c r="G219" s="15"/>
      <c r="H219" s="19" t="s">
        <v>578</v>
      </c>
      <c r="I219" s="15"/>
      <c r="J219" s="15" t="s">
        <v>2400</v>
      </c>
      <c r="K219" s="15" t="s">
        <v>2712</v>
      </c>
      <c r="L219" s="15" t="s">
        <v>1614</v>
      </c>
    </row>
    <row r="220" spans="1:12" ht="12.75">
      <c r="A220" s="15"/>
      <c r="B220" s="15"/>
      <c r="C220" s="15"/>
      <c r="D220" s="15"/>
      <c r="E220" s="32">
        <f>SUM(E214:E219)-E214-E216</f>
        <v>2133.217</v>
      </c>
      <c r="F220" s="32">
        <f>SUM(F214:F219)-F214-F216</f>
        <v>1926.672</v>
      </c>
      <c r="G220" s="15"/>
      <c r="H220" s="15"/>
      <c r="I220" s="15"/>
      <c r="J220" s="15"/>
      <c r="K220" s="15"/>
      <c r="L220" s="15"/>
    </row>
    <row r="221" spans="1:12" ht="12.75" customHeight="1">
      <c r="A221" s="277" t="s">
        <v>2484</v>
      </c>
      <c r="B221" s="278"/>
      <c r="C221" s="278"/>
      <c r="D221" s="278"/>
      <c r="E221" s="278"/>
      <c r="F221" s="278"/>
      <c r="G221" s="278"/>
      <c r="H221" s="278"/>
      <c r="I221" s="278"/>
      <c r="J221" s="278"/>
      <c r="K221" s="278"/>
      <c r="L221" s="279"/>
    </row>
    <row r="222" spans="1:12" ht="45">
      <c r="A222" s="15">
        <v>1</v>
      </c>
      <c r="B222" s="15" t="s">
        <v>650</v>
      </c>
      <c r="C222" s="15" t="s">
        <v>2485</v>
      </c>
      <c r="D222" s="15" t="s">
        <v>2486</v>
      </c>
      <c r="E222" s="15">
        <v>1206.8</v>
      </c>
      <c r="F222" s="15">
        <v>1206.8</v>
      </c>
      <c r="G222" s="15">
        <v>425.284</v>
      </c>
      <c r="H222" s="16">
        <v>43966</v>
      </c>
      <c r="I222" s="15"/>
      <c r="J222" s="15" t="s">
        <v>2400</v>
      </c>
      <c r="K222" s="15" t="s">
        <v>652</v>
      </c>
      <c r="L222" s="15" t="s">
        <v>1614</v>
      </c>
    </row>
    <row r="223" spans="1:12" ht="58.5" customHeight="1">
      <c r="A223" s="15">
        <v>2</v>
      </c>
      <c r="B223" s="15" t="s">
        <v>653</v>
      </c>
      <c r="C223" s="15" t="s">
        <v>651</v>
      </c>
      <c r="D223" s="15" t="s">
        <v>2761</v>
      </c>
      <c r="E223" s="15">
        <v>111.9</v>
      </c>
      <c r="F223" s="15">
        <v>111.9</v>
      </c>
      <c r="G223" s="15"/>
      <c r="H223" s="16">
        <v>43966</v>
      </c>
      <c r="I223" s="15"/>
      <c r="J223" s="15" t="s">
        <v>2400</v>
      </c>
      <c r="K223" s="15" t="s">
        <v>652</v>
      </c>
      <c r="L223" s="15" t="s">
        <v>1614</v>
      </c>
    </row>
    <row r="224" spans="1:12" ht="56.25">
      <c r="A224" s="15">
        <v>3</v>
      </c>
      <c r="B224" s="15" t="s">
        <v>654</v>
      </c>
      <c r="C224" s="15" t="s">
        <v>2487</v>
      </c>
      <c r="D224" s="15" t="s">
        <v>2488</v>
      </c>
      <c r="E224" s="15">
        <v>561.403</v>
      </c>
      <c r="F224" s="15">
        <v>561.403</v>
      </c>
      <c r="G224" s="15"/>
      <c r="H224" s="20">
        <v>40876</v>
      </c>
      <c r="I224" s="15"/>
      <c r="J224" s="15" t="s">
        <v>2489</v>
      </c>
      <c r="K224" s="15" t="s">
        <v>655</v>
      </c>
      <c r="L224" s="15" t="s">
        <v>1614</v>
      </c>
    </row>
    <row r="225" spans="1:12" ht="12.75">
      <c r="A225" s="15"/>
      <c r="B225" s="15"/>
      <c r="C225" s="15"/>
      <c r="D225" s="15"/>
      <c r="E225" s="15">
        <f>SUM(E222:E224)</f>
        <v>1880.103</v>
      </c>
      <c r="F225" s="15">
        <f>SUM(F222:F224)</f>
        <v>1880.103</v>
      </c>
      <c r="G225" s="15"/>
      <c r="H225" s="19"/>
      <c r="I225" s="15"/>
      <c r="J225" s="15"/>
      <c r="K225" s="15"/>
      <c r="L225" s="15"/>
    </row>
    <row r="226" spans="1:12" ht="12.75" customHeight="1">
      <c r="A226" s="341" t="s">
        <v>3549</v>
      </c>
      <c r="B226" s="280"/>
      <c r="C226" s="280"/>
      <c r="D226" s="280"/>
      <c r="E226" s="280"/>
      <c r="F226" s="280"/>
      <c r="G226" s="280"/>
      <c r="H226" s="280"/>
      <c r="I226" s="280"/>
      <c r="J226" s="280"/>
      <c r="K226" s="280"/>
      <c r="L226" s="281"/>
    </row>
    <row r="227" spans="1:12" ht="56.25">
      <c r="A227" s="15">
        <v>1</v>
      </c>
      <c r="B227" s="15" t="s">
        <v>2585</v>
      </c>
      <c r="C227" s="15" t="s">
        <v>3187</v>
      </c>
      <c r="D227" s="21" t="s">
        <v>934</v>
      </c>
      <c r="E227" s="21">
        <v>1408.845</v>
      </c>
      <c r="F227" s="21">
        <v>1408.845</v>
      </c>
      <c r="G227" s="21">
        <v>3485.389</v>
      </c>
      <c r="H227" s="21" t="s">
        <v>935</v>
      </c>
      <c r="I227" s="15"/>
      <c r="J227" s="15" t="s">
        <v>936</v>
      </c>
      <c r="K227" s="15" t="s">
        <v>937</v>
      </c>
      <c r="L227" s="21" t="s">
        <v>605</v>
      </c>
    </row>
    <row r="228" spans="1:12" ht="22.5">
      <c r="A228" s="15">
        <v>2</v>
      </c>
      <c r="B228" s="15" t="s">
        <v>648</v>
      </c>
      <c r="C228" s="15" t="s">
        <v>938</v>
      </c>
      <c r="D228" s="21" t="s">
        <v>939</v>
      </c>
      <c r="E228" s="21">
        <v>35.22</v>
      </c>
      <c r="F228" s="21">
        <v>35.22</v>
      </c>
      <c r="G228" s="21"/>
      <c r="H228" s="22" t="s">
        <v>587</v>
      </c>
      <c r="I228" s="15"/>
      <c r="J228" s="23" t="s">
        <v>1064</v>
      </c>
      <c r="K228" s="15" t="s">
        <v>937</v>
      </c>
      <c r="L228" s="21" t="s">
        <v>605</v>
      </c>
    </row>
    <row r="229" spans="1:12" ht="33.75">
      <c r="A229" s="15">
        <v>3</v>
      </c>
      <c r="B229" s="15" t="s">
        <v>588</v>
      </c>
      <c r="C229" s="15" t="s">
        <v>589</v>
      </c>
      <c r="D229" s="21"/>
      <c r="E229" s="21">
        <v>389.5</v>
      </c>
      <c r="F229" s="21">
        <v>50.63</v>
      </c>
      <c r="G229" s="21"/>
      <c r="H229" s="22" t="s">
        <v>590</v>
      </c>
      <c r="I229" s="15"/>
      <c r="J229" s="15" t="s">
        <v>591</v>
      </c>
      <c r="K229" s="15" t="s">
        <v>592</v>
      </c>
      <c r="L229" s="21" t="s">
        <v>605</v>
      </c>
    </row>
    <row r="230" spans="1:12" s="119" customFormat="1" ht="56.25">
      <c r="A230" s="138">
        <v>4</v>
      </c>
      <c r="B230" s="138" t="s">
        <v>649</v>
      </c>
      <c r="C230" s="138" t="s">
        <v>3325</v>
      </c>
      <c r="D230" s="242" t="s">
        <v>593</v>
      </c>
      <c r="E230" s="242">
        <v>28.3</v>
      </c>
      <c r="F230" s="242">
        <v>28.3</v>
      </c>
      <c r="G230" s="242">
        <v>571.058</v>
      </c>
      <c r="H230" s="242" t="s">
        <v>594</v>
      </c>
      <c r="I230" s="138" t="s">
        <v>3624</v>
      </c>
      <c r="J230" s="138" t="s">
        <v>3625</v>
      </c>
      <c r="K230" s="138" t="s">
        <v>937</v>
      </c>
      <c r="L230" s="242" t="s">
        <v>605</v>
      </c>
    </row>
    <row r="231" spans="1:12" s="119" customFormat="1" ht="123.75">
      <c r="A231" s="138">
        <v>5</v>
      </c>
      <c r="B231" s="138" t="s">
        <v>3796</v>
      </c>
      <c r="C231" s="138" t="s">
        <v>3797</v>
      </c>
      <c r="D231" s="138" t="s">
        <v>3805</v>
      </c>
      <c r="E231" s="138">
        <v>507.592</v>
      </c>
      <c r="F231" s="138"/>
      <c r="G231" s="138">
        <v>1901.487</v>
      </c>
      <c r="H231" s="139">
        <v>44825</v>
      </c>
      <c r="I231" s="138"/>
      <c r="J231" s="138" t="s">
        <v>3798</v>
      </c>
      <c r="K231" s="138" t="s">
        <v>937</v>
      </c>
      <c r="L231" s="242" t="s">
        <v>605</v>
      </c>
    </row>
    <row r="232" spans="1:12" s="119" customFormat="1" ht="135">
      <c r="A232" s="138">
        <v>6</v>
      </c>
      <c r="B232" s="138" t="s">
        <v>3804</v>
      </c>
      <c r="C232" s="138" t="s">
        <v>3807</v>
      </c>
      <c r="D232" s="138" t="s">
        <v>3806</v>
      </c>
      <c r="E232" s="138">
        <v>87.753</v>
      </c>
      <c r="F232" s="138"/>
      <c r="G232" s="138">
        <v>2875.274</v>
      </c>
      <c r="H232" s="139">
        <v>44834</v>
      </c>
      <c r="I232" s="145"/>
      <c r="J232" s="138" t="s">
        <v>3810</v>
      </c>
      <c r="K232" s="138" t="s">
        <v>937</v>
      </c>
      <c r="L232" s="242" t="s">
        <v>605</v>
      </c>
    </row>
    <row r="233" spans="1:12" s="119" customFormat="1" ht="135">
      <c r="A233" s="138">
        <v>7</v>
      </c>
      <c r="B233" s="138" t="s">
        <v>3819</v>
      </c>
      <c r="C233" s="138" t="s">
        <v>3821</v>
      </c>
      <c r="D233" s="138" t="s">
        <v>3820</v>
      </c>
      <c r="E233" s="138">
        <v>338</v>
      </c>
      <c r="F233" s="138"/>
      <c r="G233" s="138">
        <v>1208.25</v>
      </c>
      <c r="H233" s="139">
        <v>44855</v>
      </c>
      <c r="I233" s="145"/>
      <c r="J233" s="138" t="s">
        <v>3817</v>
      </c>
      <c r="K233" s="138" t="s">
        <v>937</v>
      </c>
      <c r="L233" s="242" t="s">
        <v>605</v>
      </c>
    </row>
    <row r="234" spans="1:12" s="119" customFormat="1" ht="90">
      <c r="A234" s="138">
        <v>8</v>
      </c>
      <c r="B234" s="138" t="s">
        <v>3832</v>
      </c>
      <c r="C234" s="138" t="s">
        <v>3833</v>
      </c>
      <c r="D234" s="138" t="s">
        <v>3806</v>
      </c>
      <c r="E234" s="138">
        <v>389.12</v>
      </c>
      <c r="F234" s="138"/>
      <c r="G234" s="138">
        <v>2014.433</v>
      </c>
      <c r="H234" s="139">
        <v>44886</v>
      </c>
      <c r="I234" s="145"/>
      <c r="J234" s="138" t="s">
        <v>3834</v>
      </c>
      <c r="K234" s="138" t="s">
        <v>937</v>
      </c>
      <c r="L234" s="242" t="s">
        <v>605</v>
      </c>
    </row>
    <row r="235" spans="1:12" s="119" customFormat="1" ht="146.25">
      <c r="A235" s="138">
        <v>9</v>
      </c>
      <c r="B235" s="154" t="s">
        <v>980</v>
      </c>
      <c r="C235" s="122" t="s">
        <v>3801</v>
      </c>
      <c r="D235" s="122" t="s">
        <v>3799</v>
      </c>
      <c r="E235" s="138"/>
      <c r="F235" s="138"/>
      <c r="G235" s="138">
        <v>80.757</v>
      </c>
      <c r="H235" s="139">
        <v>44825</v>
      </c>
      <c r="I235" s="145"/>
      <c r="J235" s="138" t="s">
        <v>3808</v>
      </c>
      <c r="K235" s="138" t="s">
        <v>937</v>
      </c>
      <c r="L235" s="242" t="s">
        <v>3835</v>
      </c>
    </row>
    <row r="236" spans="1:12" s="119" customFormat="1" ht="112.5">
      <c r="A236" s="138">
        <v>10</v>
      </c>
      <c r="B236" s="154" t="s">
        <v>980</v>
      </c>
      <c r="C236" s="122" t="s">
        <v>3800</v>
      </c>
      <c r="D236" s="122" t="s">
        <v>3803</v>
      </c>
      <c r="E236" s="138"/>
      <c r="F236" s="138"/>
      <c r="G236" s="138">
        <v>71.244</v>
      </c>
      <c r="H236" s="139">
        <v>44834</v>
      </c>
      <c r="I236" s="145"/>
      <c r="J236" s="138" t="s">
        <v>3809</v>
      </c>
      <c r="K236" s="138" t="s">
        <v>937</v>
      </c>
      <c r="L236" s="242" t="s">
        <v>3835</v>
      </c>
    </row>
    <row r="237" spans="1:12" s="119" customFormat="1" ht="135">
      <c r="A237" s="138">
        <v>11</v>
      </c>
      <c r="B237" s="154" t="s">
        <v>980</v>
      </c>
      <c r="C237" s="122" t="s">
        <v>3815</v>
      </c>
      <c r="D237" s="122" t="s">
        <v>3816</v>
      </c>
      <c r="E237" s="138"/>
      <c r="F237" s="138"/>
      <c r="G237" s="138">
        <v>90.179</v>
      </c>
      <c r="H237" s="139">
        <v>44855</v>
      </c>
      <c r="I237" s="145"/>
      <c r="J237" s="138" t="s">
        <v>3817</v>
      </c>
      <c r="K237" s="138" t="s">
        <v>937</v>
      </c>
      <c r="L237" s="242" t="s">
        <v>3835</v>
      </c>
    </row>
    <row r="238" spans="1:12" s="119" customFormat="1" ht="90">
      <c r="A238" s="138">
        <v>12</v>
      </c>
      <c r="B238" s="154" t="s">
        <v>980</v>
      </c>
      <c r="C238" s="122" t="s">
        <v>3836</v>
      </c>
      <c r="D238" s="122" t="s">
        <v>3837</v>
      </c>
      <c r="E238" s="138"/>
      <c r="F238" s="138"/>
      <c r="G238" s="138">
        <v>102.936</v>
      </c>
      <c r="H238" s="139">
        <v>44886</v>
      </c>
      <c r="I238" s="145"/>
      <c r="J238" s="138" t="s">
        <v>3834</v>
      </c>
      <c r="K238" s="138" t="s">
        <v>937</v>
      </c>
      <c r="L238" s="242" t="s">
        <v>3835</v>
      </c>
    </row>
    <row r="239" spans="1:12" s="119" customFormat="1" ht="12.75">
      <c r="A239" s="164"/>
      <c r="B239" s="164" t="s">
        <v>1555</v>
      </c>
      <c r="C239" s="164"/>
      <c r="D239" s="164"/>
      <c r="E239" s="271">
        <v>3156.03</v>
      </c>
      <c r="F239" s="271">
        <v>1494.695</v>
      </c>
      <c r="G239" s="271">
        <v>12298.071</v>
      </c>
      <c r="H239" s="271"/>
      <c r="I239" s="164"/>
      <c r="J239" s="164"/>
      <c r="K239" s="164"/>
      <c r="L239" s="242"/>
    </row>
    <row r="240" spans="1:12" s="119" customFormat="1" ht="12.75">
      <c r="A240" s="164"/>
      <c r="B240" s="164"/>
      <c r="C240" s="164"/>
      <c r="D240" s="164"/>
      <c r="E240" s="271"/>
      <c r="F240" s="271"/>
      <c r="G240" s="271"/>
      <c r="H240" s="271"/>
      <c r="I240" s="164"/>
      <c r="J240" s="164"/>
      <c r="K240" s="164"/>
      <c r="L240" s="242"/>
    </row>
    <row r="241" spans="1:12" ht="12.75">
      <c r="A241" s="24"/>
      <c r="B241" s="342" t="s">
        <v>473</v>
      </c>
      <c r="C241" s="343"/>
      <c r="D241" s="343"/>
      <c r="E241" s="343"/>
      <c r="F241" s="343"/>
      <c r="G241" s="343"/>
      <c r="H241" s="343"/>
      <c r="I241" s="343"/>
      <c r="J241" s="343"/>
      <c r="K241" s="343"/>
      <c r="L241" s="344"/>
    </row>
    <row r="242" spans="1:12" ht="67.5">
      <c r="A242" s="15">
        <v>1</v>
      </c>
      <c r="B242" s="15" t="s">
        <v>2720</v>
      </c>
      <c r="C242" s="15" t="s">
        <v>2721</v>
      </c>
      <c r="D242" s="15" t="s">
        <v>2722</v>
      </c>
      <c r="E242" s="15">
        <v>8484.7</v>
      </c>
      <c r="F242" s="15">
        <v>8484.7</v>
      </c>
      <c r="G242" s="15">
        <v>24208.568</v>
      </c>
      <c r="H242" s="19" t="s">
        <v>1554</v>
      </c>
      <c r="I242" s="15"/>
      <c r="J242" s="15" t="s">
        <v>2791</v>
      </c>
      <c r="K242" s="15" t="s">
        <v>799</v>
      </c>
      <c r="L242" s="15" t="s">
        <v>605</v>
      </c>
    </row>
    <row r="243" spans="1:12" ht="56.25">
      <c r="A243" s="15">
        <v>2</v>
      </c>
      <c r="B243" s="15" t="s">
        <v>2746</v>
      </c>
      <c r="C243" s="15" t="s">
        <v>800</v>
      </c>
      <c r="D243" s="15" t="s">
        <v>801</v>
      </c>
      <c r="E243" s="15">
        <v>101.9</v>
      </c>
      <c r="F243" s="15">
        <v>94.6</v>
      </c>
      <c r="G243" s="15">
        <v>121.673</v>
      </c>
      <c r="H243" s="19" t="s">
        <v>1554</v>
      </c>
      <c r="I243" s="15"/>
      <c r="J243" s="15" t="s">
        <v>2791</v>
      </c>
      <c r="K243" s="15" t="s">
        <v>799</v>
      </c>
      <c r="L243" s="15" t="s">
        <v>605</v>
      </c>
    </row>
    <row r="244" spans="1:12" ht="90">
      <c r="A244" s="15">
        <v>3</v>
      </c>
      <c r="B244" s="15" t="s">
        <v>802</v>
      </c>
      <c r="C244" s="15" t="s">
        <v>803</v>
      </c>
      <c r="D244" s="15" t="s">
        <v>804</v>
      </c>
      <c r="E244" s="15">
        <v>835</v>
      </c>
      <c r="F244" s="15">
        <v>135.1</v>
      </c>
      <c r="G244" s="15"/>
      <c r="H244" s="19" t="s">
        <v>805</v>
      </c>
      <c r="I244" s="19" t="s">
        <v>2724</v>
      </c>
      <c r="J244" s="15" t="s">
        <v>2562</v>
      </c>
      <c r="K244" s="15" t="s">
        <v>799</v>
      </c>
      <c r="L244" s="15" t="s">
        <v>605</v>
      </c>
    </row>
    <row r="245" spans="1:12" ht="135">
      <c r="A245" s="15">
        <v>4</v>
      </c>
      <c r="B245" s="15" t="s">
        <v>2792</v>
      </c>
      <c r="C245" s="15" t="s">
        <v>2691</v>
      </c>
      <c r="D245" s="15" t="s">
        <v>2692</v>
      </c>
      <c r="E245" s="15">
        <v>872.7</v>
      </c>
      <c r="F245" s="15">
        <v>134.4</v>
      </c>
      <c r="G245" s="15"/>
      <c r="H245" s="20" t="s">
        <v>2693</v>
      </c>
      <c r="I245" s="19" t="s">
        <v>1100</v>
      </c>
      <c r="J245" s="15" t="s">
        <v>1101</v>
      </c>
      <c r="K245" s="15" t="s">
        <v>799</v>
      </c>
      <c r="L245" s="15" t="s">
        <v>605</v>
      </c>
    </row>
    <row r="246" spans="1:12" ht="135">
      <c r="A246" s="15">
        <v>5</v>
      </c>
      <c r="B246" s="15" t="s">
        <v>2792</v>
      </c>
      <c r="C246" s="15" t="s">
        <v>2694</v>
      </c>
      <c r="D246" s="15" t="s">
        <v>2695</v>
      </c>
      <c r="E246" s="15">
        <v>872.7</v>
      </c>
      <c r="F246" s="15">
        <v>134.5</v>
      </c>
      <c r="G246" s="15"/>
      <c r="H246" s="19" t="s">
        <v>2693</v>
      </c>
      <c r="I246" s="19" t="s">
        <v>1100</v>
      </c>
      <c r="J246" s="15" t="s">
        <v>1102</v>
      </c>
      <c r="K246" s="15" t="s">
        <v>799</v>
      </c>
      <c r="L246" s="15" t="s">
        <v>605</v>
      </c>
    </row>
    <row r="247" spans="1:12" ht="135">
      <c r="A247" s="15">
        <v>6</v>
      </c>
      <c r="B247" s="15" t="s">
        <v>2792</v>
      </c>
      <c r="C247" s="15" t="s">
        <v>2073</v>
      </c>
      <c r="D247" s="15" t="s">
        <v>2074</v>
      </c>
      <c r="E247" s="15">
        <v>872.7</v>
      </c>
      <c r="F247" s="15">
        <v>134.4</v>
      </c>
      <c r="G247" s="15"/>
      <c r="H247" s="19" t="s">
        <v>2693</v>
      </c>
      <c r="I247" s="19" t="s">
        <v>1100</v>
      </c>
      <c r="J247" s="15" t="s">
        <v>1103</v>
      </c>
      <c r="K247" s="15" t="s">
        <v>799</v>
      </c>
      <c r="L247" s="15" t="s">
        <v>605</v>
      </c>
    </row>
    <row r="248" spans="1:12" ht="135">
      <c r="A248" s="15">
        <v>7</v>
      </c>
      <c r="B248" s="15" t="s">
        <v>2792</v>
      </c>
      <c r="C248" s="15" t="s">
        <v>2086</v>
      </c>
      <c r="D248" s="15" t="s">
        <v>2087</v>
      </c>
      <c r="E248" s="15">
        <v>872.7</v>
      </c>
      <c r="F248" s="15">
        <v>134.4</v>
      </c>
      <c r="G248" s="15"/>
      <c r="H248" s="19" t="s">
        <v>2693</v>
      </c>
      <c r="I248" s="19" t="s">
        <v>1100</v>
      </c>
      <c r="J248" s="15" t="s">
        <v>1104</v>
      </c>
      <c r="K248" s="15" t="s">
        <v>799</v>
      </c>
      <c r="L248" s="15" t="s">
        <v>605</v>
      </c>
    </row>
    <row r="249" spans="1:12" ht="135">
      <c r="A249" s="15">
        <v>8</v>
      </c>
      <c r="B249" s="15" t="s">
        <v>2792</v>
      </c>
      <c r="C249" s="15" t="s">
        <v>2088</v>
      </c>
      <c r="D249" s="15">
        <v>37.9</v>
      </c>
      <c r="E249" s="15">
        <v>872.7</v>
      </c>
      <c r="F249" s="15">
        <v>134.4</v>
      </c>
      <c r="G249" s="15"/>
      <c r="H249" s="19" t="s">
        <v>2693</v>
      </c>
      <c r="I249" s="19" t="s">
        <v>1100</v>
      </c>
      <c r="J249" s="15" t="s">
        <v>1105</v>
      </c>
      <c r="K249" s="15" t="s">
        <v>799</v>
      </c>
      <c r="L249" s="15" t="s">
        <v>605</v>
      </c>
    </row>
    <row r="250" spans="1:12" ht="135">
      <c r="A250" s="15">
        <v>9</v>
      </c>
      <c r="B250" s="15" t="s">
        <v>2792</v>
      </c>
      <c r="C250" s="15" t="s">
        <v>2089</v>
      </c>
      <c r="D250" s="15" t="s">
        <v>2692</v>
      </c>
      <c r="E250" s="15">
        <v>872.7</v>
      </c>
      <c r="F250" s="15">
        <v>134.4</v>
      </c>
      <c r="G250" s="15"/>
      <c r="H250" s="19" t="s">
        <v>2693</v>
      </c>
      <c r="I250" s="19" t="s">
        <v>1100</v>
      </c>
      <c r="J250" s="15" t="s">
        <v>570</v>
      </c>
      <c r="K250" s="15" t="s">
        <v>799</v>
      </c>
      <c r="L250" s="15" t="s">
        <v>605</v>
      </c>
    </row>
    <row r="251" spans="1:12" ht="78.75">
      <c r="A251" s="15">
        <v>10</v>
      </c>
      <c r="B251" s="15" t="s">
        <v>2792</v>
      </c>
      <c r="C251" s="15" t="s">
        <v>2090</v>
      </c>
      <c r="D251" s="15" t="s">
        <v>2091</v>
      </c>
      <c r="E251" s="15">
        <v>872.7</v>
      </c>
      <c r="F251" s="15">
        <v>134.4</v>
      </c>
      <c r="G251" s="15"/>
      <c r="H251" s="19" t="s">
        <v>2693</v>
      </c>
      <c r="I251" s="19" t="s">
        <v>1100</v>
      </c>
      <c r="J251" s="15" t="s">
        <v>2092</v>
      </c>
      <c r="K251" s="15" t="s">
        <v>799</v>
      </c>
      <c r="L251" s="15" t="s">
        <v>605</v>
      </c>
    </row>
    <row r="252" spans="1:12" ht="78.75">
      <c r="A252" s="15">
        <v>11</v>
      </c>
      <c r="B252" s="15" t="s">
        <v>2792</v>
      </c>
      <c r="C252" s="15" t="s">
        <v>1842</v>
      </c>
      <c r="D252" s="15" t="s">
        <v>1843</v>
      </c>
      <c r="E252" s="15">
        <v>550</v>
      </c>
      <c r="F252" s="15">
        <v>89.8</v>
      </c>
      <c r="G252" s="15"/>
      <c r="H252" s="19" t="s">
        <v>1844</v>
      </c>
      <c r="I252" s="19" t="s">
        <v>571</v>
      </c>
      <c r="J252" s="15" t="s">
        <v>572</v>
      </c>
      <c r="K252" s="15" t="s">
        <v>799</v>
      </c>
      <c r="L252" s="15" t="s">
        <v>605</v>
      </c>
    </row>
    <row r="253" spans="1:12" ht="90">
      <c r="A253" s="15">
        <v>12</v>
      </c>
      <c r="B253" s="15" t="s">
        <v>2792</v>
      </c>
      <c r="C253" s="15" t="s">
        <v>1845</v>
      </c>
      <c r="D253" s="15" t="s">
        <v>1846</v>
      </c>
      <c r="E253" s="15">
        <v>835</v>
      </c>
      <c r="F253" s="15">
        <v>136.3</v>
      </c>
      <c r="G253" s="15"/>
      <c r="H253" s="19" t="s">
        <v>1554</v>
      </c>
      <c r="I253" s="19" t="s">
        <v>573</v>
      </c>
      <c r="J253" s="15" t="s">
        <v>574</v>
      </c>
      <c r="K253" s="15" t="s">
        <v>799</v>
      </c>
      <c r="L253" s="15" t="s">
        <v>605</v>
      </c>
    </row>
    <row r="254" spans="1:12" ht="90">
      <c r="A254" s="15">
        <v>13</v>
      </c>
      <c r="B254" s="15" t="s">
        <v>2792</v>
      </c>
      <c r="C254" s="15" t="s">
        <v>178</v>
      </c>
      <c r="D254" s="15" t="s">
        <v>179</v>
      </c>
      <c r="E254" s="15">
        <v>835</v>
      </c>
      <c r="F254" s="15">
        <v>136.3</v>
      </c>
      <c r="G254" s="15"/>
      <c r="H254" s="19" t="s">
        <v>180</v>
      </c>
      <c r="I254" s="20">
        <v>43482</v>
      </c>
      <c r="J254" s="15" t="s">
        <v>2723</v>
      </c>
      <c r="K254" s="15" t="s">
        <v>799</v>
      </c>
      <c r="L254" s="15" t="s">
        <v>605</v>
      </c>
    </row>
    <row r="255" spans="1:12" ht="45">
      <c r="A255" s="15">
        <v>14</v>
      </c>
      <c r="B255" s="15" t="s">
        <v>980</v>
      </c>
      <c r="C255" s="15" t="s">
        <v>181</v>
      </c>
      <c r="D255" s="15" t="s">
        <v>182</v>
      </c>
      <c r="E255" s="15">
        <v>6163.9</v>
      </c>
      <c r="F255" s="15"/>
      <c r="G255" s="15">
        <v>6163.9</v>
      </c>
      <c r="H255" s="19" t="s">
        <v>595</v>
      </c>
      <c r="I255" s="19"/>
      <c r="J255" s="15" t="s">
        <v>597</v>
      </c>
      <c r="K255" s="15" t="s">
        <v>799</v>
      </c>
      <c r="L255" s="15" t="s">
        <v>605</v>
      </c>
    </row>
    <row r="256" spans="1:12" ht="45">
      <c r="A256" s="15">
        <v>15</v>
      </c>
      <c r="B256" s="15" t="s">
        <v>980</v>
      </c>
      <c r="C256" s="15" t="s">
        <v>183</v>
      </c>
      <c r="D256" s="15" t="s">
        <v>596</v>
      </c>
      <c r="E256" s="15">
        <v>35.4</v>
      </c>
      <c r="F256" s="15"/>
      <c r="G256" s="15">
        <v>35.4</v>
      </c>
      <c r="H256" s="16">
        <v>42178</v>
      </c>
      <c r="I256" s="15"/>
      <c r="J256" s="15" t="s">
        <v>549</v>
      </c>
      <c r="K256" s="15" t="s">
        <v>799</v>
      </c>
      <c r="L256" s="15" t="s">
        <v>605</v>
      </c>
    </row>
    <row r="257" spans="1:12" ht="45">
      <c r="A257" s="15">
        <v>16</v>
      </c>
      <c r="B257" s="15" t="s">
        <v>980</v>
      </c>
      <c r="C257" s="15" t="s">
        <v>184</v>
      </c>
      <c r="D257" s="15" t="s">
        <v>1439</v>
      </c>
      <c r="E257" s="15">
        <v>4294.1</v>
      </c>
      <c r="F257" s="15"/>
      <c r="G257" s="15">
        <v>4294.1</v>
      </c>
      <c r="H257" s="16">
        <v>34844</v>
      </c>
      <c r="I257" s="15"/>
      <c r="J257" s="15" t="s">
        <v>550</v>
      </c>
      <c r="K257" s="15" t="s">
        <v>799</v>
      </c>
      <c r="L257" s="15" t="s">
        <v>605</v>
      </c>
    </row>
    <row r="258" spans="1:12" ht="45">
      <c r="A258" s="15">
        <v>17</v>
      </c>
      <c r="B258" s="15" t="s">
        <v>3011</v>
      </c>
      <c r="C258" s="15" t="s">
        <v>2531</v>
      </c>
      <c r="D258" s="15" t="s">
        <v>2194</v>
      </c>
      <c r="E258" s="15">
        <v>0</v>
      </c>
      <c r="F258" s="15">
        <v>0</v>
      </c>
      <c r="G258" s="15">
        <v>248.875</v>
      </c>
      <c r="H258" s="20">
        <v>43171</v>
      </c>
      <c r="I258" s="15"/>
      <c r="J258" s="15" t="s">
        <v>2362</v>
      </c>
      <c r="K258" s="15" t="s">
        <v>2196</v>
      </c>
      <c r="L258" s="15" t="s">
        <v>1921</v>
      </c>
    </row>
    <row r="259" spans="1:12" ht="45">
      <c r="A259" s="15">
        <v>18</v>
      </c>
      <c r="B259" s="15" t="s">
        <v>2193</v>
      </c>
      <c r="C259" s="15" t="s">
        <v>2531</v>
      </c>
      <c r="D259" s="15" t="s">
        <v>2195</v>
      </c>
      <c r="E259" s="15">
        <v>0</v>
      </c>
      <c r="F259" s="15">
        <v>0</v>
      </c>
      <c r="G259" s="15">
        <v>83.266</v>
      </c>
      <c r="H259" s="20">
        <v>43171</v>
      </c>
      <c r="I259" s="15"/>
      <c r="J259" s="15" t="s">
        <v>2362</v>
      </c>
      <c r="K259" s="15" t="s">
        <v>2196</v>
      </c>
      <c r="L259" s="15" t="s">
        <v>1921</v>
      </c>
    </row>
    <row r="260" spans="1:12" ht="12.75" customHeight="1">
      <c r="A260" s="15"/>
      <c r="B260" s="15"/>
      <c r="C260" s="15"/>
      <c r="D260" s="15"/>
      <c r="E260" s="15">
        <f>E257+E256+E255+E243+E242</f>
        <v>19080</v>
      </c>
      <c r="F260" s="15">
        <f>F257+F256+F255+F243+F242</f>
        <v>8579.300000000001</v>
      </c>
      <c r="G260" s="15"/>
      <c r="H260" s="16"/>
      <c r="I260" s="15"/>
      <c r="J260" s="15"/>
      <c r="K260" s="15"/>
      <c r="L260" s="15"/>
    </row>
    <row r="261" spans="1:12" ht="12.75">
      <c r="A261" s="277" t="s">
        <v>1336</v>
      </c>
      <c r="B261" s="278"/>
      <c r="C261" s="278"/>
      <c r="D261" s="278"/>
      <c r="E261" s="278"/>
      <c r="F261" s="278"/>
      <c r="G261" s="278"/>
      <c r="H261" s="278"/>
      <c r="I261" s="278"/>
      <c r="J261" s="278"/>
      <c r="K261" s="278"/>
      <c r="L261" s="279"/>
    </row>
    <row r="262" spans="1:12" ht="56.25">
      <c r="A262" s="15">
        <v>1</v>
      </c>
      <c r="B262" s="15" t="s">
        <v>2156</v>
      </c>
      <c r="C262" s="15" t="s">
        <v>2157</v>
      </c>
      <c r="D262" s="15" t="s">
        <v>2158</v>
      </c>
      <c r="E262" s="15">
        <v>237.2</v>
      </c>
      <c r="F262" s="15">
        <v>237.2</v>
      </c>
      <c r="G262" s="15">
        <v>1787.702</v>
      </c>
      <c r="H262" s="16">
        <v>44279</v>
      </c>
      <c r="I262" s="15"/>
      <c r="J262" s="15" t="s">
        <v>3532</v>
      </c>
      <c r="K262" s="15" t="s">
        <v>2493</v>
      </c>
      <c r="L262" s="15" t="s">
        <v>605</v>
      </c>
    </row>
    <row r="263" spans="1:12" ht="56.25">
      <c r="A263" s="15">
        <v>2</v>
      </c>
      <c r="B263" s="15" t="s">
        <v>3533</v>
      </c>
      <c r="C263" s="15" t="s">
        <v>3534</v>
      </c>
      <c r="D263" s="15"/>
      <c r="E263" s="15">
        <v>2330.331</v>
      </c>
      <c r="F263" s="15">
        <v>0</v>
      </c>
      <c r="G263" s="15"/>
      <c r="H263" s="20">
        <v>44559</v>
      </c>
      <c r="I263" s="15"/>
      <c r="J263" s="15" t="s">
        <v>3535</v>
      </c>
      <c r="K263" s="15" t="s">
        <v>2493</v>
      </c>
      <c r="L263" s="15" t="s">
        <v>605</v>
      </c>
    </row>
    <row r="264" spans="1:12" ht="12.75" customHeight="1">
      <c r="A264" s="15"/>
      <c r="B264" s="15"/>
      <c r="C264" s="15"/>
      <c r="D264" s="15"/>
      <c r="E264" s="15">
        <v>2567.531</v>
      </c>
      <c r="F264" s="15">
        <v>237.2</v>
      </c>
      <c r="G264" s="15"/>
      <c r="H264" s="20"/>
      <c r="I264" s="15"/>
      <c r="J264" s="15"/>
      <c r="K264" s="15"/>
      <c r="L264" s="15"/>
    </row>
    <row r="265" spans="1:12" ht="12.75">
      <c r="A265" s="341" t="s">
        <v>3619</v>
      </c>
      <c r="B265" s="280"/>
      <c r="C265" s="280"/>
      <c r="D265" s="280"/>
      <c r="E265" s="280"/>
      <c r="F265" s="280"/>
      <c r="G265" s="280"/>
      <c r="H265" s="280"/>
      <c r="I265" s="280"/>
      <c r="J265" s="280"/>
      <c r="K265" s="280"/>
      <c r="L265" s="281"/>
    </row>
    <row r="266" spans="1:12" ht="45">
      <c r="A266" s="138">
        <v>1</v>
      </c>
      <c r="B266" s="138" t="s">
        <v>3620</v>
      </c>
      <c r="C266" s="138" t="s">
        <v>3621</v>
      </c>
      <c r="D266" s="138" t="s">
        <v>3622</v>
      </c>
      <c r="E266" s="138">
        <v>28.3</v>
      </c>
      <c r="F266" s="138"/>
      <c r="G266" s="138">
        <v>571.058</v>
      </c>
      <c r="H266" s="139">
        <v>44593</v>
      </c>
      <c r="I266" s="138"/>
      <c r="J266" s="138" t="s">
        <v>3623</v>
      </c>
      <c r="K266" s="138" t="s">
        <v>3626</v>
      </c>
      <c r="L266" s="138" t="s">
        <v>605</v>
      </c>
    </row>
    <row r="267" spans="1:12" ht="45">
      <c r="A267" s="138"/>
      <c r="B267" s="138" t="s">
        <v>3627</v>
      </c>
      <c r="C267" s="138" t="s">
        <v>3628</v>
      </c>
      <c r="D267" s="138" t="s">
        <v>3629</v>
      </c>
      <c r="E267" s="138">
        <v>0</v>
      </c>
      <c r="F267" s="138">
        <v>0</v>
      </c>
      <c r="G267" s="138" t="s">
        <v>3592</v>
      </c>
      <c r="H267" s="139">
        <v>44593</v>
      </c>
      <c r="I267" s="138"/>
      <c r="J267" s="138" t="s">
        <v>3630</v>
      </c>
      <c r="K267" s="138" t="s">
        <v>3626</v>
      </c>
      <c r="L267" s="138" t="s">
        <v>605</v>
      </c>
    </row>
    <row r="268" spans="1:12" ht="45">
      <c r="A268" s="138"/>
      <c r="B268" s="138" t="s">
        <v>3631</v>
      </c>
      <c r="C268" s="138" t="s">
        <v>3628</v>
      </c>
      <c r="D268" s="138" t="s">
        <v>3644</v>
      </c>
      <c r="E268" s="138">
        <v>0</v>
      </c>
      <c r="F268" s="138">
        <v>0</v>
      </c>
      <c r="G268" s="138" t="s">
        <v>3592</v>
      </c>
      <c r="H268" s="139">
        <v>44593</v>
      </c>
      <c r="I268" s="138"/>
      <c r="J268" s="138" t="s">
        <v>3630</v>
      </c>
      <c r="K268" s="138" t="s">
        <v>3626</v>
      </c>
      <c r="L268" s="138" t="s">
        <v>605</v>
      </c>
    </row>
    <row r="269" spans="1:12" ht="45">
      <c r="A269" s="138"/>
      <c r="B269" s="138" t="s">
        <v>3632</v>
      </c>
      <c r="C269" s="138" t="s">
        <v>3628</v>
      </c>
      <c r="D269" s="138" t="s">
        <v>3645</v>
      </c>
      <c r="E269" s="138">
        <v>0</v>
      </c>
      <c r="F269" s="138">
        <v>0</v>
      </c>
      <c r="G269" s="138" t="s">
        <v>3592</v>
      </c>
      <c r="H269" s="139">
        <v>44593</v>
      </c>
      <c r="I269" s="138"/>
      <c r="J269" s="138" t="s">
        <v>3630</v>
      </c>
      <c r="K269" s="138" t="s">
        <v>3626</v>
      </c>
      <c r="L269" s="138" t="s">
        <v>605</v>
      </c>
    </row>
    <row r="270" spans="1:12" ht="45">
      <c r="A270" s="138"/>
      <c r="B270" s="138" t="s">
        <v>3633</v>
      </c>
      <c r="C270" s="138" t="s">
        <v>3628</v>
      </c>
      <c r="D270" s="138" t="s">
        <v>3646</v>
      </c>
      <c r="E270" s="138">
        <v>0</v>
      </c>
      <c r="F270" s="138">
        <v>0</v>
      </c>
      <c r="G270" s="138" t="s">
        <v>3592</v>
      </c>
      <c r="H270" s="139">
        <v>44593</v>
      </c>
      <c r="I270" s="138"/>
      <c r="J270" s="138" t="s">
        <v>3630</v>
      </c>
      <c r="K270" s="138" t="s">
        <v>3626</v>
      </c>
      <c r="L270" s="138" t="s">
        <v>605</v>
      </c>
    </row>
    <row r="271" spans="1:12" ht="45">
      <c r="A271" s="138"/>
      <c r="B271" s="138" t="s">
        <v>3634</v>
      </c>
      <c r="C271" s="138" t="s">
        <v>3628</v>
      </c>
      <c r="D271" s="138" t="s">
        <v>3647</v>
      </c>
      <c r="E271" s="138">
        <v>0</v>
      </c>
      <c r="F271" s="138">
        <v>0</v>
      </c>
      <c r="G271" s="138" t="s">
        <v>3592</v>
      </c>
      <c r="H271" s="139">
        <v>44593</v>
      </c>
      <c r="I271" s="138"/>
      <c r="J271" s="138" t="s">
        <v>3630</v>
      </c>
      <c r="K271" s="138" t="s">
        <v>3626</v>
      </c>
      <c r="L271" s="138" t="s">
        <v>605</v>
      </c>
    </row>
    <row r="272" spans="1:12" ht="45">
      <c r="A272" s="138"/>
      <c r="B272" s="138" t="s">
        <v>3635</v>
      </c>
      <c r="C272" s="138" t="s">
        <v>3628</v>
      </c>
      <c r="D272" s="138" t="s">
        <v>3648</v>
      </c>
      <c r="E272" s="138">
        <v>0</v>
      </c>
      <c r="F272" s="138">
        <v>0</v>
      </c>
      <c r="G272" s="138" t="s">
        <v>3592</v>
      </c>
      <c r="H272" s="139">
        <v>44593</v>
      </c>
      <c r="I272" s="138"/>
      <c r="J272" s="138" t="s">
        <v>3630</v>
      </c>
      <c r="K272" s="138" t="s">
        <v>3626</v>
      </c>
      <c r="L272" s="138" t="s">
        <v>605</v>
      </c>
    </row>
    <row r="273" spans="1:12" ht="45">
      <c r="A273" s="138"/>
      <c r="B273" s="138" t="s">
        <v>3636</v>
      </c>
      <c r="C273" s="138" t="s">
        <v>3628</v>
      </c>
      <c r="D273" s="138" t="s">
        <v>3649</v>
      </c>
      <c r="E273" s="138">
        <v>0</v>
      </c>
      <c r="F273" s="138">
        <v>0</v>
      </c>
      <c r="G273" s="138" t="s">
        <v>3592</v>
      </c>
      <c r="H273" s="139">
        <v>44593</v>
      </c>
      <c r="I273" s="138"/>
      <c r="J273" s="138" t="s">
        <v>3630</v>
      </c>
      <c r="K273" s="138" t="s">
        <v>3626</v>
      </c>
      <c r="L273" s="138" t="s">
        <v>605</v>
      </c>
    </row>
    <row r="274" spans="1:12" ht="45">
      <c r="A274" s="138"/>
      <c r="B274" s="138" t="s">
        <v>3637</v>
      </c>
      <c r="C274" s="138" t="s">
        <v>3628</v>
      </c>
      <c r="D274" s="138" t="s">
        <v>3650</v>
      </c>
      <c r="E274" s="138">
        <v>0</v>
      </c>
      <c r="F274" s="138">
        <v>0</v>
      </c>
      <c r="G274" s="138" t="s">
        <v>3592</v>
      </c>
      <c r="H274" s="139">
        <v>44593</v>
      </c>
      <c r="I274" s="138"/>
      <c r="J274" s="138" t="s">
        <v>3630</v>
      </c>
      <c r="K274" s="138" t="s">
        <v>3626</v>
      </c>
      <c r="L274" s="138" t="s">
        <v>605</v>
      </c>
    </row>
    <row r="275" spans="1:12" ht="45">
      <c r="A275" s="138"/>
      <c r="B275" s="138" t="s">
        <v>3638</v>
      </c>
      <c r="C275" s="138" t="s">
        <v>3628</v>
      </c>
      <c r="D275" s="138" t="s">
        <v>3651</v>
      </c>
      <c r="E275" s="138">
        <v>0</v>
      </c>
      <c r="F275" s="138">
        <v>0</v>
      </c>
      <c r="G275" s="138" t="s">
        <v>3592</v>
      </c>
      <c r="H275" s="139">
        <v>44593</v>
      </c>
      <c r="I275" s="138"/>
      <c r="J275" s="138" t="s">
        <v>3630</v>
      </c>
      <c r="K275" s="138" t="s">
        <v>3626</v>
      </c>
      <c r="L275" s="138" t="s">
        <v>605</v>
      </c>
    </row>
    <row r="276" spans="1:12" ht="45">
      <c r="A276" s="138"/>
      <c r="B276" s="138" t="s">
        <v>3639</v>
      </c>
      <c r="C276" s="138" t="s">
        <v>3628</v>
      </c>
      <c r="D276" s="138" t="s">
        <v>3652</v>
      </c>
      <c r="E276" s="138">
        <v>0</v>
      </c>
      <c r="F276" s="138">
        <v>0</v>
      </c>
      <c r="G276" s="138" t="s">
        <v>3592</v>
      </c>
      <c r="H276" s="139">
        <v>44593</v>
      </c>
      <c r="I276" s="138"/>
      <c r="J276" s="138" t="s">
        <v>3630</v>
      </c>
      <c r="K276" s="138" t="s">
        <v>3626</v>
      </c>
      <c r="L276" s="138" t="s">
        <v>605</v>
      </c>
    </row>
    <row r="277" spans="1:12" ht="45">
      <c r="A277" s="138"/>
      <c r="B277" s="138" t="s">
        <v>3640</v>
      </c>
      <c r="C277" s="138" t="s">
        <v>3628</v>
      </c>
      <c r="D277" s="138" t="s">
        <v>3653</v>
      </c>
      <c r="E277" s="138">
        <v>0</v>
      </c>
      <c r="F277" s="138">
        <v>0</v>
      </c>
      <c r="G277" s="138" t="s">
        <v>3592</v>
      </c>
      <c r="H277" s="139">
        <v>44593</v>
      </c>
      <c r="I277" s="138"/>
      <c r="J277" s="138" t="s">
        <v>3630</v>
      </c>
      <c r="K277" s="138" t="s">
        <v>3626</v>
      </c>
      <c r="L277" s="138" t="s">
        <v>605</v>
      </c>
    </row>
    <row r="278" spans="1:12" ht="45">
      <c r="A278" s="138"/>
      <c r="B278" s="138" t="s">
        <v>3641</v>
      </c>
      <c r="C278" s="138" t="s">
        <v>3628</v>
      </c>
      <c r="D278" s="138" t="s">
        <v>3654</v>
      </c>
      <c r="E278" s="138">
        <v>0</v>
      </c>
      <c r="F278" s="138">
        <v>0</v>
      </c>
      <c r="G278" s="138" t="s">
        <v>3592</v>
      </c>
      <c r="H278" s="139">
        <v>44593</v>
      </c>
      <c r="I278" s="138"/>
      <c r="J278" s="138" t="s">
        <v>3630</v>
      </c>
      <c r="K278" s="138" t="s">
        <v>3626</v>
      </c>
      <c r="L278" s="138" t="s">
        <v>605</v>
      </c>
    </row>
    <row r="279" spans="1:12" ht="45">
      <c r="A279" s="138"/>
      <c r="B279" s="138" t="s">
        <v>3642</v>
      </c>
      <c r="C279" s="138" t="s">
        <v>3628</v>
      </c>
      <c r="D279" s="138" t="s">
        <v>3655</v>
      </c>
      <c r="E279" s="138">
        <v>0</v>
      </c>
      <c r="F279" s="138">
        <v>0</v>
      </c>
      <c r="G279" s="138" t="s">
        <v>3592</v>
      </c>
      <c r="H279" s="139">
        <v>44593</v>
      </c>
      <c r="I279" s="138"/>
      <c r="J279" s="138" t="s">
        <v>3630</v>
      </c>
      <c r="K279" s="138" t="s">
        <v>3626</v>
      </c>
      <c r="L279" s="138" t="s">
        <v>605</v>
      </c>
    </row>
    <row r="280" spans="1:12" ht="45">
      <c r="A280" s="138"/>
      <c r="B280" s="138" t="s">
        <v>3643</v>
      </c>
      <c r="C280" s="138" t="s">
        <v>3628</v>
      </c>
      <c r="D280" s="138" t="s">
        <v>3656</v>
      </c>
      <c r="E280" s="138">
        <v>0</v>
      </c>
      <c r="F280" s="138">
        <v>0</v>
      </c>
      <c r="G280" s="138" t="s">
        <v>3592</v>
      </c>
      <c r="H280" s="139">
        <v>44593</v>
      </c>
      <c r="I280" s="138"/>
      <c r="J280" s="138" t="s">
        <v>3630</v>
      </c>
      <c r="K280" s="138" t="s">
        <v>3626</v>
      </c>
      <c r="L280" s="138" t="s">
        <v>605</v>
      </c>
    </row>
    <row r="281" spans="1:12" ht="22.5">
      <c r="A281" s="138"/>
      <c r="B281" s="138"/>
      <c r="C281" s="162" t="s">
        <v>1587</v>
      </c>
      <c r="D281" s="138"/>
      <c r="E281" s="163">
        <f>E264+E260+E239+E225+E220+E212+E204+E196+E174+E162+E155+E151+E145+E137+E133+E128+E115+E100+E93+E86+E80+E64+E30</f>
        <v>296631.25500000006</v>
      </c>
      <c r="F281" s="163">
        <f>F260+F239+F225+F220+F212+F204+F196+F174+F162+F155+F151+F145+F137+F133+F128+F115+F100+F93+F86+F80+F64+F30+F264</f>
        <v>166523.414</v>
      </c>
      <c r="G281" s="138"/>
      <c r="H281" s="139"/>
      <c r="I281" s="145"/>
      <c r="J281" s="138"/>
      <c r="K281" s="138"/>
      <c r="L281" s="138"/>
    </row>
    <row r="282" spans="1:12" ht="12.75" customHeight="1">
      <c r="A282" s="25"/>
      <c r="B282" s="26"/>
      <c r="C282" s="32"/>
      <c r="D282" s="32"/>
      <c r="E282" s="32"/>
      <c r="F282" s="32"/>
      <c r="G282" s="15"/>
      <c r="H282" s="20"/>
      <c r="I282" s="16"/>
      <c r="J282" s="15"/>
      <c r="K282" s="15"/>
      <c r="L282" s="15"/>
    </row>
    <row r="283" spans="1:12" ht="12.75">
      <c r="A283" s="277" t="s">
        <v>1758</v>
      </c>
      <c r="B283" s="278"/>
      <c r="C283" s="278"/>
      <c r="D283" s="278"/>
      <c r="E283" s="278"/>
      <c r="F283" s="278"/>
      <c r="G283" s="278"/>
      <c r="H283" s="278"/>
      <c r="I283" s="278"/>
      <c r="J283" s="278"/>
      <c r="K283" s="278"/>
      <c r="L283" s="279"/>
    </row>
    <row r="284" spans="1:12" ht="45">
      <c r="A284" s="15">
        <v>1</v>
      </c>
      <c r="B284" s="15" t="s">
        <v>732</v>
      </c>
      <c r="C284" s="15" t="s">
        <v>736</v>
      </c>
      <c r="D284" s="15" t="s">
        <v>733</v>
      </c>
      <c r="E284" s="30">
        <v>2500</v>
      </c>
      <c r="F284" s="30">
        <v>790</v>
      </c>
      <c r="G284" s="15">
        <v>4479.863</v>
      </c>
      <c r="H284" s="16">
        <v>39021</v>
      </c>
      <c r="I284" s="15"/>
      <c r="J284" s="15" t="s">
        <v>1327</v>
      </c>
      <c r="K284" s="15" t="s">
        <v>734</v>
      </c>
      <c r="L284" s="15" t="s">
        <v>1922</v>
      </c>
    </row>
    <row r="285" spans="1:12" ht="67.5">
      <c r="A285" s="15">
        <v>2</v>
      </c>
      <c r="B285" s="15" t="s">
        <v>735</v>
      </c>
      <c r="C285" s="15" t="s">
        <v>3001</v>
      </c>
      <c r="D285" s="15" t="s">
        <v>3002</v>
      </c>
      <c r="E285" s="30">
        <v>1843.8</v>
      </c>
      <c r="F285" s="30">
        <v>1020</v>
      </c>
      <c r="G285" s="15"/>
      <c r="H285" s="20" t="s">
        <v>2612</v>
      </c>
      <c r="I285" s="15"/>
      <c r="J285" s="15" t="s">
        <v>2613</v>
      </c>
      <c r="K285" s="15" t="s">
        <v>734</v>
      </c>
      <c r="L285" s="15" t="s">
        <v>1922</v>
      </c>
    </row>
    <row r="286" spans="1:12" ht="101.25">
      <c r="A286" s="15">
        <v>3</v>
      </c>
      <c r="B286" s="15" t="s">
        <v>3003</v>
      </c>
      <c r="C286" s="15" t="s">
        <v>3005</v>
      </c>
      <c r="D286" s="15" t="s">
        <v>609</v>
      </c>
      <c r="E286" s="30">
        <v>6050.3</v>
      </c>
      <c r="F286" s="30">
        <v>2043.3</v>
      </c>
      <c r="G286" s="15">
        <v>9831.938</v>
      </c>
      <c r="H286" s="16">
        <v>42408</v>
      </c>
      <c r="I286" s="15"/>
      <c r="J286" s="15" t="s">
        <v>1143</v>
      </c>
      <c r="K286" s="15" t="s">
        <v>734</v>
      </c>
      <c r="L286" s="15" t="s">
        <v>1922</v>
      </c>
    </row>
    <row r="287" spans="1:12" ht="101.25">
      <c r="A287" s="15">
        <v>4</v>
      </c>
      <c r="B287" s="15" t="s">
        <v>3004</v>
      </c>
      <c r="C287" s="15" t="s">
        <v>3006</v>
      </c>
      <c r="D287" s="15" t="s">
        <v>2560</v>
      </c>
      <c r="E287" s="30">
        <v>4154.6</v>
      </c>
      <c r="F287" s="30">
        <v>1353.4</v>
      </c>
      <c r="G287" s="15">
        <v>985.858</v>
      </c>
      <c r="H287" s="19" t="s">
        <v>2561</v>
      </c>
      <c r="I287" s="15"/>
      <c r="J287" s="15" t="s">
        <v>1144</v>
      </c>
      <c r="K287" s="15" t="s">
        <v>734</v>
      </c>
      <c r="L287" s="15" t="s">
        <v>1922</v>
      </c>
    </row>
    <row r="288" spans="1:12" ht="101.25">
      <c r="A288" s="15">
        <v>5</v>
      </c>
      <c r="B288" s="15" t="s">
        <v>3007</v>
      </c>
      <c r="C288" s="15" t="s">
        <v>3008</v>
      </c>
      <c r="D288" s="15" t="s">
        <v>607</v>
      </c>
      <c r="E288" s="30">
        <v>608.3</v>
      </c>
      <c r="F288" s="30">
        <v>205.4</v>
      </c>
      <c r="G288" s="15">
        <v>650.311</v>
      </c>
      <c r="H288" s="19" t="s">
        <v>2561</v>
      </c>
      <c r="I288" s="15"/>
      <c r="J288" s="15" t="s">
        <v>608</v>
      </c>
      <c r="K288" s="15" t="s">
        <v>734</v>
      </c>
      <c r="L288" s="15" t="s">
        <v>1922</v>
      </c>
    </row>
    <row r="289" spans="1:12" ht="101.25">
      <c r="A289" s="15">
        <v>6</v>
      </c>
      <c r="B289" s="15" t="s">
        <v>3007</v>
      </c>
      <c r="C289" s="15" t="s">
        <v>3009</v>
      </c>
      <c r="D289" s="15" t="s">
        <v>918</v>
      </c>
      <c r="E289" s="30">
        <v>673.6</v>
      </c>
      <c r="F289" s="30">
        <v>196.6</v>
      </c>
      <c r="G289" s="15">
        <v>650.311</v>
      </c>
      <c r="H289" s="19" t="s">
        <v>2561</v>
      </c>
      <c r="I289" s="15"/>
      <c r="J289" s="15" t="s">
        <v>1145</v>
      </c>
      <c r="K289" s="15" t="s">
        <v>734</v>
      </c>
      <c r="L289" s="15" t="s">
        <v>1922</v>
      </c>
    </row>
    <row r="290" spans="1:12" ht="101.25">
      <c r="A290" s="15">
        <v>7</v>
      </c>
      <c r="B290" s="15" t="s">
        <v>2559</v>
      </c>
      <c r="C290" s="15" t="s">
        <v>3010</v>
      </c>
      <c r="D290" s="15" t="s">
        <v>2560</v>
      </c>
      <c r="E290" s="30">
        <v>458.7</v>
      </c>
      <c r="F290" s="30">
        <v>227.4</v>
      </c>
      <c r="G290" s="15">
        <v>985.858</v>
      </c>
      <c r="H290" s="19" t="s">
        <v>2561</v>
      </c>
      <c r="I290" s="15"/>
      <c r="J290" s="15" t="s">
        <v>606</v>
      </c>
      <c r="K290" s="15" t="s">
        <v>734</v>
      </c>
      <c r="L290" s="15" t="s">
        <v>1922</v>
      </c>
    </row>
    <row r="291" spans="1:12" ht="67.5">
      <c r="A291" s="15">
        <v>8</v>
      </c>
      <c r="B291" s="15" t="s">
        <v>3007</v>
      </c>
      <c r="C291" s="15" t="s">
        <v>760</v>
      </c>
      <c r="D291" s="15" t="s">
        <v>1106</v>
      </c>
      <c r="E291" s="30">
        <v>560.7</v>
      </c>
      <c r="F291" s="30">
        <v>189.3</v>
      </c>
      <c r="G291" s="15">
        <v>627.358</v>
      </c>
      <c r="H291" s="19" t="s">
        <v>2557</v>
      </c>
      <c r="I291" s="15"/>
      <c r="J291" s="15" t="s">
        <v>1230</v>
      </c>
      <c r="K291" s="15" t="s">
        <v>734</v>
      </c>
      <c r="L291" s="15" t="s">
        <v>1922</v>
      </c>
    </row>
    <row r="292" spans="1:12" ht="67.5">
      <c r="A292" s="15">
        <v>9</v>
      </c>
      <c r="B292" s="15" t="s">
        <v>761</v>
      </c>
      <c r="C292" s="15" t="s">
        <v>762</v>
      </c>
      <c r="D292" s="15" t="s">
        <v>2556</v>
      </c>
      <c r="E292" s="30">
        <v>2035.3</v>
      </c>
      <c r="F292" s="30">
        <v>687.3</v>
      </c>
      <c r="G292" s="15">
        <v>672.594</v>
      </c>
      <c r="H292" s="20">
        <v>41639</v>
      </c>
      <c r="I292" s="15"/>
      <c r="J292" s="15" t="s">
        <v>2558</v>
      </c>
      <c r="K292" s="15" t="s">
        <v>734</v>
      </c>
      <c r="L292" s="15" t="s">
        <v>1922</v>
      </c>
    </row>
    <row r="293" spans="1:12" ht="67.5">
      <c r="A293" s="15">
        <v>10</v>
      </c>
      <c r="B293" s="15" t="s">
        <v>3003</v>
      </c>
      <c r="C293" s="15" t="s">
        <v>1685</v>
      </c>
      <c r="D293" s="15" t="s">
        <v>1107</v>
      </c>
      <c r="E293" s="30">
        <v>2159.2</v>
      </c>
      <c r="F293" s="30">
        <v>729.2</v>
      </c>
      <c r="G293" s="15">
        <v>3381.705</v>
      </c>
      <c r="H293" s="19" t="s">
        <v>2557</v>
      </c>
      <c r="I293" s="15"/>
      <c r="J293" s="15" t="s">
        <v>2555</v>
      </c>
      <c r="K293" s="15" t="s">
        <v>734</v>
      </c>
      <c r="L293" s="15" t="s">
        <v>1922</v>
      </c>
    </row>
    <row r="294" spans="1:12" ht="56.25">
      <c r="A294" s="15">
        <v>11</v>
      </c>
      <c r="B294" s="15" t="s">
        <v>912</v>
      </c>
      <c r="C294" s="15" t="s">
        <v>913</v>
      </c>
      <c r="D294" s="15" t="s">
        <v>914</v>
      </c>
      <c r="E294" s="30">
        <v>2924.5</v>
      </c>
      <c r="F294" s="30">
        <v>987.6</v>
      </c>
      <c r="G294" s="15">
        <v>604.407</v>
      </c>
      <c r="H294" s="19" t="s">
        <v>911</v>
      </c>
      <c r="I294" s="15"/>
      <c r="J294" s="15" t="s">
        <v>915</v>
      </c>
      <c r="K294" s="15" t="s">
        <v>734</v>
      </c>
      <c r="L294" s="15" t="s">
        <v>1922</v>
      </c>
    </row>
    <row r="295" spans="1:12" ht="56.25">
      <c r="A295" s="15">
        <v>12</v>
      </c>
      <c r="B295" s="15" t="s">
        <v>916</v>
      </c>
      <c r="C295" s="15" t="s">
        <v>917</v>
      </c>
      <c r="D295" s="15" t="s">
        <v>918</v>
      </c>
      <c r="E295" s="30">
        <v>583.6</v>
      </c>
      <c r="F295" s="30">
        <v>197.1</v>
      </c>
      <c r="G295" s="15">
        <v>604.407</v>
      </c>
      <c r="H295" s="19" t="s">
        <v>911</v>
      </c>
      <c r="I295" s="15"/>
      <c r="J295" s="15" t="s">
        <v>919</v>
      </c>
      <c r="K295" s="15" t="s">
        <v>734</v>
      </c>
      <c r="L295" s="15" t="s">
        <v>1922</v>
      </c>
    </row>
    <row r="296" spans="1:12" ht="56.25">
      <c r="A296" s="15">
        <v>13</v>
      </c>
      <c r="B296" s="15" t="s">
        <v>920</v>
      </c>
      <c r="C296" s="15" t="s">
        <v>921</v>
      </c>
      <c r="D296" s="15" t="s">
        <v>922</v>
      </c>
      <c r="E296" s="30">
        <v>5348.5</v>
      </c>
      <c r="F296" s="30">
        <v>1510.1</v>
      </c>
      <c r="G296" s="15">
        <v>919.888</v>
      </c>
      <c r="H296" s="19" t="s">
        <v>911</v>
      </c>
      <c r="I296" s="15"/>
      <c r="J296" s="15" t="s">
        <v>919</v>
      </c>
      <c r="K296" s="15" t="s">
        <v>734</v>
      </c>
      <c r="L296" s="15" t="s">
        <v>1922</v>
      </c>
    </row>
    <row r="297" spans="1:12" ht="67.5">
      <c r="A297" s="15">
        <v>14</v>
      </c>
      <c r="B297" s="15" t="s">
        <v>908</v>
      </c>
      <c r="C297" s="15" t="s">
        <v>909</v>
      </c>
      <c r="D297" s="15" t="s">
        <v>910</v>
      </c>
      <c r="E297" s="30">
        <v>7366.7</v>
      </c>
      <c r="F297" s="30">
        <v>1758.5</v>
      </c>
      <c r="G297" s="15">
        <v>9408.794</v>
      </c>
      <c r="H297" s="19" t="s">
        <v>911</v>
      </c>
      <c r="I297" s="15"/>
      <c r="J297" s="15" t="s">
        <v>2107</v>
      </c>
      <c r="K297" s="15" t="s">
        <v>734</v>
      </c>
      <c r="L297" s="15" t="s">
        <v>1922</v>
      </c>
    </row>
    <row r="298" spans="1:12" ht="33.75">
      <c r="A298" s="15">
        <v>15</v>
      </c>
      <c r="B298" s="15" t="s">
        <v>1687</v>
      </c>
      <c r="C298" s="15" t="s">
        <v>3310</v>
      </c>
      <c r="D298" s="15" t="s">
        <v>1874</v>
      </c>
      <c r="E298" s="30">
        <v>15.2</v>
      </c>
      <c r="F298" s="30">
        <v>15.2</v>
      </c>
      <c r="G298" s="15">
        <v>25.995</v>
      </c>
      <c r="H298" s="20">
        <v>38758</v>
      </c>
      <c r="I298" s="15"/>
      <c r="J298" s="15" t="s">
        <v>1875</v>
      </c>
      <c r="K298" s="15" t="s">
        <v>734</v>
      </c>
      <c r="L298" s="15" t="s">
        <v>1922</v>
      </c>
    </row>
    <row r="299" spans="1:12" ht="33.75">
      <c r="A299" s="15">
        <v>16</v>
      </c>
      <c r="B299" s="15" t="s">
        <v>1686</v>
      </c>
      <c r="C299" s="15" t="s">
        <v>3309</v>
      </c>
      <c r="D299" s="15" t="s">
        <v>1473</v>
      </c>
      <c r="E299" s="30">
        <v>15.2</v>
      </c>
      <c r="F299" s="30">
        <v>15.2</v>
      </c>
      <c r="G299" s="15">
        <v>137.713</v>
      </c>
      <c r="H299" s="20">
        <v>38758</v>
      </c>
      <c r="I299" s="15"/>
      <c r="J299" s="15" t="s">
        <v>1876</v>
      </c>
      <c r="K299" s="15" t="s">
        <v>734</v>
      </c>
      <c r="L299" s="15" t="s">
        <v>1922</v>
      </c>
    </row>
    <row r="300" spans="1:12" ht="33.75">
      <c r="A300" s="15">
        <v>17</v>
      </c>
      <c r="B300" s="15" t="s">
        <v>1687</v>
      </c>
      <c r="C300" s="15" t="s">
        <v>3314</v>
      </c>
      <c r="D300" s="15" t="s">
        <v>1874</v>
      </c>
      <c r="E300" s="30">
        <v>21.1</v>
      </c>
      <c r="F300" s="30">
        <v>21.1</v>
      </c>
      <c r="G300" s="15"/>
      <c r="H300" s="20">
        <v>38758</v>
      </c>
      <c r="I300" s="15"/>
      <c r="J300" s="15" t="s">
        <v>2416</v>
      </c>
      <c r="K300" s="15" t="s">
        <v>734</v>
      </c>
      <c r="L300" s="15" t="s">
        <v>1922</v>
      </c>
    </row>
    <row r="301" spans="1:12" ht="33.75">
      <c r="A301" s="15">
        <v>18</v>
      </c>
      <c r="B301" s="15" t="s">
        <v>1686</v>
      </c>
      <c r="C301" s="15" t="s">
        <v>3315</v>
      </c>
      <c r="D301" s="15" t="s">
        <v>3316</v>
      </c>
      <c r="E301" s="30">
        <v>21.1</v>
      </c>
      <c r="F301" s="30">
        <v>21.1</v>
      </c>
      <c r="G301" s="15">
        <v>242.797</v>
      </c>
      <c r="H301" s="20">
        <v>38758</v>
      </c>
      <c r="I301" s="15"/>
      <c r="J301" s="15" t="s">
        <v>2417</v>
      </c>
      <c r="K301" s="15" t="s">
        <v>734</v>
      </c>
      <c r="L301" s="15" t="s">
        <v>1922</v>
      </c>
    </row>
    <row r="302" spans="1:12" ht="33.75">
      <c r="A302" s="15">
        <v>19</v>
      </c>
      <c r="B302" s="15" t="s">
        <v>1687</v>
      </c>
      <c r="C302" s="15" t="s">
        <v>1940</v>
      </c>
      <c r="D302" s="15" t="s">
        <v>3304</v>
      </c>
      <c r="E302" s="30">
        <v>16.2</v>
      </c>
      <c r="F302" s="30">
        <v>16.2</v>
      </c>
      <c r="G302" s="15">
        <v>25.995</v>
      </c>
      <c r="H302" s="20">
        <v>38758</v>
      </c>
      <c r="I302" s="15"/>
      <c r="J302" s="15" t="s">
        <v>2418</v>
      </c>
      <c r="K302" s="15" t="s">
        <v>734</v>
      </c>
      <c r="L302" s="15" t="s">
        <v>1922</v>
      </c>
    </row>
    <row r="303" spans="1:12" ht="33.75">
      <c r="A303" s="15">
        <v>20</v>
      </c>
      <c r="B303" s="15" t="s">
        <v>1686</v>
      </c>
      <c r="C303" s="15" t="s">
        <v>3302</v>
      </c>
      <c r="D303" s="15" t="s">
        <v>3303</v>
      </c>
      <c r="E303" s="30">
        <v>16.2</v>
      </c>
      <c r="F303" s="30">
        <v>16.2</v>
      </c>
      <c r="G303" s="15">
        <v>137.713</v>
      </c>
      <c r="H303" s="19" t="s">
        <v>2082</v>
      </c>
      <c r="I303" s="15"/>
      <c r="J303" s="15" t="s">
        <v>519</v>
      </c>
      <c r="K303" s="15" t="s">
        <v>734</v>
      </c>
      <c r="L303" s="15" t="s">
        <v>1922</v>
      </c>
    </row>
    <row r="304" spans="1:12" ht="33.75">
      <c r="A304" s="15">
        <v>21</v>
      </c>
      <c r="B304" s="15" t="s">
        <v>1687</v>
      </c>
      <c r="C304" s="15" t="s">
        <v>3228</v>
      </c>
      <c r="D304" s="15" t="s">
        <v>2419</v>
      </c>
      <c r="E304" s="30">
        <v>0</v>
      </c>
      <c r="F304" s="30">
        <v>0</v>
      </c>
      <c r="G304" s="15">
        <v>444.401</v>
      </c>
      <c r="H304" s="19" t="s">
        <v>2421</v>
      </c>
      <c r="I304" s="15"/>
      <c r="J304" s="15" t="s">
        <v>2420</v>
      </c>
      <c r="K304" s="15" t="s">
        <v>734</v>
      </c>
      <c r="L304" s="15" t="s">
        <v>1922</v>
      </c>
    </row>
    <row r="305" spans="1:12" ht="33.75">
      <c r="A305" s="15">
        <v>22</v>
      </c>
      <c r="B305" s="15" t="s">
        <v>1686</v>
      </c>
      <c r="C305" s="15" t="s">
        <v>3227</v>
      </c>
      <c r="D305" s="15" t="s">
        <v>2419</v>
      </c>
      <c r="E305" s="30">
        <v>17.4</v>
      </c>
      <c r="F305" s="30">
        <v>17.4</v>
      </c>
      <c r="G305" s="15">
        <v>137.713</v>
      </c>
      <c r="H305" s="19" t="s">
        <v>2421</v>
      </c>
      <c r="I305" s="15"/>
      <c r="J305" s="15" t="s">
        <v>1190</v>
      </c>
      <c r="K305" s="15" t="s">
        <v>734</v>
      </c>
      <c r="L305" s="15" t="s">
        <v>1922</v>
      </c>
    </row>
    <row r="306" spans="1:12" ht="33.75">
      <c r="A306" s="15">
        <v>23</v>
      </c>
      <c r="B306" s="15" t="s">
        <v>3007</v>
      </c>
      <c r="C306" s="15" t="s">
        <v>2819</v>
      </c>
      <c r="D306" s="15" t="s">
        <v>1192</v>
      </c>
      <c r="E306" s="30">
        <v>17.4</v>
      </c>
      <c r="F306" s="30">
        <v>17.4</v>
      </c>
      <c r="G306" s="15">
        <v>137.712</v>
      </c>
      <c r="H306" s="19" t="s">
        <v>2421</v>
      </c>
      <c r="I306" s="15"/>
      <c r="J306" s="15" t="s">
        <v>1193</v>
      </c>
      <c r="K306" s="15" t="s">
        <v>734</v>
      </c>
      <c r="L306" s="15" t="s">
        <v>1922</v>
      </c>
    </row>
    <row r="307" spans="1:12" ht="33.75">
      <c r="A307" s="15">
        <v>24</v>
      </c>
      <c r="B307" s="15" t="s">
        <v>3007</v>
      </c>
      <c r="C307" s="15" t="s">
        <v>3353</v>
      </c>
      <c r="D307" s="15" t="s">
        <v>1191</v>
      </c>
      <c r="E307" s="30">
        <v>17.4</v>
      </c>
      <c r="F307" s="30">
        <v>17.4</v>
      </c>
      <c r="G307" s="15">
        <v>137.713</v>
      </c>
      <c r="H307" s="19" t="s">
        <v>2421</v>
      </c>
      <c r="I307" s="15"/>
      <c r="J307" s="15" t="s">
        <v>1194</v>
      </c>
      <c r="K307" s="15" t="s">
        <v>734</v>
      </c>
      <c r="L307" s="15" t="s">
        <v>1922</v>
      </c>
    </row>
    <row r="308" spans="1:12" ht="33.75">
      <c r="A308" s="15">
        <v>25</v>
      </c>
      <c r="B308" s="15" t="s">
        <v>3007</v>
      </c>
      <c r="C308" s="15" t="s">
        <v>3225</v>
      </c>
      <c r="D308" s="15" t="s">
        <v>1192</v>
      </c>
      <c r="E308" s="30">
        <v>16.5</v>
      </c>
      <c r="F308" s="30">
        <v>16.5</v>
      </c>
      <c r="G308" s="15">
        <v>183.617</v>
      </c>
      <c r="H308" s="19" t="s">
        <v>2421</v>
      </c>
      <c r="I308" s="15"/>
      <c r="J308" s="15" t="s">
        <v>1195</v>
      </c>
      <c r="K308" s="15" t="s">
        <v>734</v>
      </c>
      <c r="L308" s="15" t="s">
        <v>1922</v>
      </c>
    </row>
    <row r="309" spans="1:12" ht="33.75">
      <c r="A309" s="15">
        <v>26</v>
      </c>
      <c r="B309" s="15" t="s">
        <v>3007</v>
      </c>
      <c r="C309" s="15" t="s">
        <v>3351</v>
      </c>
      <c r="D309" s="15" t="s">
        <v>1192</v>
      </c>
      <c r="E309" s="30">
        <v>17.4</v>
      </c>
      <c r="F309" s="30">
        <v>17.4</v>
      </c>
      <c r="G309" s="15">
        <v>137.713</v>
      </c>
      <c r="H309" s="19" t="s">
        <v>2421</v>
      </c>
      <c r="I309" s="15"/>
      <c r="J309" s="15" t="s">
        <v>1196</v>
      </c>
      <c r="K309" s="15" t="s">
        <v>734</v>
      </c>
      <c r="L309" s="15" t="s">
        <v>1922</v>
      </c>
    </row>
    <row r="310" spans="1:12" ht="67.5">
      <c r="A310" s="15">
        <v>27</v>
      </c>
      <c r="B310" s="15" t="s">
        <v>2820</v>
      </c>
      <c r="C310" s="15" t="s">
        <v>1309</v>
      </c>
      <c r="D310" s="15" t="s">
        <v>494</v>
      </c>
      <c r="E310" s="30">
        <v>32.7</v>
      </c>
      <c r="F310" s="30">
        <v>32.7</v>
      </c>
      <c r="G310" s="15">
        <v>444.401</v>
      </c>
      <c r="H310" s="19" t="s">
        <v>59</v>
      </c>
      <c r="I310" s="15"/>
      <c r="J310" s="15" t="s">
        <v>2590</v>
      </c>
      <c r="K310" s="15" t="s">
        <v>734</v>
      </c>
      <c r="L310" s="15" t="s">
        <v>1922</v>
      </c>
    </row>
    <row r="311" spans="1:12" ht="67.5">
      <c r="A311" s="15">
        <v>28</v>
      </c>
      <c r="B311" s="15" t="s">
        <v>2820</v>
      </c>
      <c r="C311" s="15" t="s">
        <v>3334</v>
      </c>
      <c r="D311" s="15" t="s">
        <v>494</v>
      </c>
      <c r="E311" s="30">
        <v>35.8</v>
      </c>
      <c r="F311" s="30">
        <v>35.8</v>
      </c>
      <c r="G311" s="15">
        <v>242.797</v>
      </c>
      <c r="H311" s="19" t="s">
        <v>59</v>
      </c>
      <c r="I311" s="15"/>
      <c r="J311" s="15" t="s">
        <v>1621</v>
      </c>
      <c r="K311" s="15" t="s">
        <v>734</v>
      </c>
      <c r="L311" s="15" t="s">
        <v>1922</v>
      </c>
    </row>
    <row r="312" spans="1:12" ht="67.5">
      <c r="A312" s="15">
        <v>29</v>
      </c>
      <c r="B312" s="15" t="s">
        <v>1687</v>
      </c>
      <c r="C312" s="15" t="s">
        <v>2591</v>
      </c>
      <c r="D312" s="15" t="s">
        <v>494</v>
      </c>
      <c r="E312" s="30">
        <v>7.6</v>
      </c>
      <c r="F312" s="30">
        <v>7.6</v>
      </c>
      <c r="G312" s="15">
        <v>359.7</v>
      </c>
      <c r="H312" s="19" t="s">
        <v>59</v>
      </c>
      <c r="I312" s="15"/>
      <c r="J312" s="15" t="s">
        <v>2592</v>
      </c>
      <c r="K312" s="15" t="s">
        <v>734</v>
      </c>
      <c r="L312" s="15" t="s">
        <v>1922</v>
      </c>
    </row>
    <row r="313" spans="1:12" ht="67.5">
      <c r="A313" s="15">
        <v>30</v>
      </c>
      <c r="B313" s="15" t="s">
        <v>1687</v>
      </c>
      <c r="C313" s="15" t="s">
        <v>3329</v>
      </c>
      <c r="D313" s="15" t="s">
        <v>494</v>
      </c>
      <c r="E313" s="30">
        <v>10.1</v>
      </c>
      <c r="F313" s="30">
        <v>10.1</v>
      </c>
      <c r="G313" s="15">
        <v>242.797</v>
      </c>
      <c r="H313" s="19" t="s">
        <v>59</v>
      </c>
      <c r="I313" s="15"/>
      <c r="J313" s="15" t="s">
        <v>1855</v>
      </c>
      <c r="K313" s="15" t="s">
        <v>734</v>
      </c>
      <c r="L313" s="15" t="s">
        <v>1922</v>
      </c>
    </row>
    <row r="314" spans="1:12" ht="67.5">
      <c r="A314" s="15">
        <v>31</v>
      </c>
      <c r="B314" s="15" t="s">
        <v>1687</v>
      </c>
      <c r="C314" s="15" t="s">
        <v>3313</v>
      </c>
      <c r="D314" s="15" t="s">
        <v>494</v>
      </c>
      <c r="E314" s="30">
        <v>35.8</v>
      </c>
      <c r="F314" s="30">
        <v>35.8</v>
      </c>
      <c r="G314" s="15">
        <v>247.797</v>
      </c>
      <c r="H314" s="19" t="s">
        <v>59</v>
      </c>
      <c r="I314" s="15"/>
      <c r="J314" s="15" t="s">
        <v>1622</v>
      </c>
      <c r="K314" s="15" t="s">
        <v>734</v>
      </c>
      <c r="L314" s="15" t="s">
        <v>1922</v>
      </c>
    </row>
    <row r="315" spans="1:12" ht="67.5">
      <c r="A315" s="15">
        <v>32</v>
      </c>
      <c r="B315" s="15" t="s">
        <v>1686</v>
      </c>
      <c r="C315" s="15" t="s">
        <v>1856</v>
      </c>
      <c r="D315" s="15" t="s">
        <v>1473</v>
      </c>
      <c r="E315" s="30">
        <v>12.1</v>
      </c>
      <c r="F315" s="30">
        <v>12.1</v>
      </c>
      <c r="G315" s="15">
        <v>137.713</v>
      </c>
      <c r="H315" s="19" t="s">
        <v>59</v>
      </c>
      <c r="I315" s="15"/>
      <c r="J315" s="15" t="s">
        <v>1452</v>
      </c>
      <c r="K315" s="15" t="s">
        <v>734</v>
      </c>
      <c r="L315" s="15" t="s">
        <v>1922</v>
      </c>
    </row>
    <row r="316" spans="1:12" ht="67.5">
      <c r="A316" s="15">
        <v>33</v>
      </c>
      <c r="B316" s="15" t="s">
        <v>1686</v>
      </c>
      <c r="C316" s="15" t="s">
        <v>492</v>
      </c>
      <c r="D316" s="15" t="s">
        <v>1473</v>
      </c>
      <c r="E316" s="30">
        <v>12.1</v>
      </c>
      <c r="F316" s="30">
        <v>12.1</v>
      </c>
      <c r="G316" s="15">
        <v>137.713</v>
      </c>
      <c r="H316" s="19" t="s">
        <v>59</v>
      </c>
      <c r="I316" s="15"/>
      <c r="J316" s="15" t="s">
        <v>493</v>
      </c>
      <c r="K316" s="15" t="s">
        <v>734</v>
      </c>
      <c r="L316" s="15" t="s">
        <v>1922</v>
      </c>
    </row>
    <row r="317" spans="1:12" ht="67.5">
      <c r="A317" s="15">
        <v>34</v>
      </c>
      <c r="B317" s="15" t="s">
        <v>1686</v>
      </c>
      <c r="C317" s="15" t="s">
        <v>1020</v>
      </c>
      <c r="D317" s="15" t="s">
        <v>1473</v>
      </c>
      <c r="E317" s="30">
        <v>12.1</v>
      </c>
      <c r="F317" s="30">
        <v>12.1</v>
      </c>
      <c r="G317" s="15">
        <v>137.713</v>
      </c>
      <c r="H317" s="19" t="s">
        <v>59</v>
      </c>
      <c r="I317" s="15"/>
      <c r="J317" s="15" t="s">
        <v>491</v>
      </c>
      <c r="K317" s="15" t="s">
        <v>734</v>
      </c>
      <c r="L317" s="15" t="s">
        <v>1922</v>
      </c>
    </row>
    <row r="318" spans="1:12" ht="67.5">
      <c r="A318" s="15">
        <v>35</v>
      </c>
      <c r="B318" s="15" t="s">
        <v>1686</v>
      </c>
      <c r="C318" s="15" t="s">
        <v>58</v>
      </c>
      <c r="D318" s="15" t="s">
        <v>1192</v>
      </c>
      <c r="E318" s="30">
        <v>10.1</v>
      </c>
      <c r="F318" s="30">
        <v>10.1</v>
      </c>
      <c r="G318" s="15">
        <v>137.713</v>
      </c>
      <c r="H318" s="19" t="s">
        <v>59</v>
      </c>
      <c r="I318" s="15"/>
      <c r="J318" s="15" t="s">
        <v>1019</v>
      </c>
      <c r="K318" s="15" t="s">
        <v>734</v>
      </c>
      <c r="L318" s="15" t="s">
        <v>1922</v>
      </c>
    </row>
    <row r="319" spans="1:12" ht="67.5">
      <c r="A319" s="15">
        <v>36</v>
      </c>
      <c r="B319" s="15" t="s">
        <v>1686</v>
      </c>
      <c r="C319" s="15" t="s">
        <v>1472</v>
      </c>
      <c r="D319" s="15" t="s">
        <v>1473</v>
      </c>
      <c r="E319" s="30">
        <v>12.8</v>
      </c>
      <c r="F319" s="30">
        <v>12.8</v>
      </c>
      <c r="G319" s="15">
        <v>137.713</v>
      </c>
      <c r="H319" s="19" t="s">
        <v>1474</v>
      </c>
      <c r="I319" s="15"/>
      <c r="J319" s="15" t="s">
        <v>57</v>
      </c>
      <c r="K319" s="15" t="s">
        <v>734</v>
      </c>
      <c r="L319" s="15" t="s">
        <v>1922</v>
      </c>
    </row>
    <row r="320" spans="1:12" ht="45">
      <c r="A320" s="15">
        <v>37</v>
      </c>
      <c r="B320" s="15" t="s">
        <v>1686</v>
      </c>
      <c r="C320" s="15" t="s">
        <v>3319</v>
      </c>
      <c r="D320" s="15" t="s">
        <v>1473</v>
      </c>
      <c r="E320" s="30">
        <v>10.1</v>
      </c>
      <c r="F320" s="30">
        <v>10.1</v>
      </c>
      <c r="G320" s="15">
        <v>137.713</v>
      </c>
      <c r="H320" s="19" t="s">
        <v>2577</v>
      </c>
      <c r="I320" s="15"/>
      <c r="J320" s="15" t="s">
        <v>2578</v>
      </c>
      <c r="K320" s="15" t="s">
        <v>734</v>
      </c>
      <c r="L320" s="15" t="s">
        <v>1922</v>
      </c>
    </row>
    <row r="321" spans="1:12" ht="45">
      <c r="A321" s="15">
        <v>38</v>
      </c>
      <c r="B321" s="15" t="s">
        <v>1687</v>
      </c>
      <c r="C321" s="15" t="s">
        <v>3331</v>
      </c>
      <c r="D321" s="15" t="s">
        <v>3332</v>
      </c>
      <c r="E321" s="31">
        <v>12.1</v>
      </c>
      <c r="F321" s="31">
        <v>12.1</v>
      </c>
      <c r="G321" s="15">
        <v>25.995</v>
      </c>
      <c r="H321" s="19" t="s">
        <v>2577</v>
      </c>
      <c r="I321" s="15"/>
      <c r="J321" s="15" t="s">
        <v>2578</v>
      </c>
      <c r="K321" s="15" t="s">
        <v>734</v>
      </c>
      <c r="L321" s="15" t="s">
        <v>1922</v>
      </c>
    </row>
    <row r="322" spans="1:12" ht="45">
      <c r="A322" s="15">
        <v>39</v>
      </c>
      <c r="B322" s="27" t="s">
        <v>1686</v>
      </c>
      <c r="C322" s="27" t="s">
        <v>3330</v>
      </c>
      <c r="D322" s="18" t="s">
        <v>1473</v>
      </c>
      <c r="E322" s="31">
        <v>12.1</v>
      </c>
      <c r="F322" s="31">
        <v>12.1</v>
      </c>
      <c r="G322" s="18" t="s">
        <v>2965</v>
      </c>
      <c r="H322" s="19" t="s">
        <v>2577</v>
      </c>
      <c r="I322" s="28"/>
      <c r="J322" s="15" t="s">
        <v>2578</v>
      </c>
      <c r="K322" s="15" t="s">
        <v>734</v>
      </c>
      <c r="L322" s="15" t="s">
        <v>1922</v>
      </c>
    </row>
    <row r="323" spans="1:12" ht="45">
      <c r="A323" s="15">
        <v>40</v>
      </c>
      <c r="B323" s="27" t="s">
        <v>1687</v>
      </c>
      <c r="C323" s="27" t="s">
        <v>3291</v>
      </c>
      <c r="D323" s="18" t="s">
        <v>3292</v>
      </c>
      <c r="E323" s="31">
        <v>10.1</v>
      </c>
      <c r="F323" s="31">
        <v>10.1</v>
      </c>
      <c r="G323" s="18" t="s">
        <v>2967</v>
      </c>
      <c r="H323" s="19" t="s">
        <v>2577</v>
      </c>
      <c r="I323" s="28"/>
      <c r="J323" s="15" t="s">
        <v>2578</v>
      </c>
      <c r="K323" s="15" t="s">
        <v>734</v>
      </c>
      <c r="L323" s="15" t="s">
        <v>1922</v>
      </c>
    </row>
    <row r="324" spans="1:12" ht="45">
      <c r="A324" s="15">
        <v>41</v>
      </c>
      <c r="B324" s="27" t="s">
        <v>1686</v>
      </c>
      <c r="C324" s="27" t="s">
        <v>3290</v>
      </c>
      <c r="D324" s="18" t="s">
        <v>1473</v>
      </c>
      <c r="E324" s="31">
        <v>12.1</v>
      </c>
      <c r="F324" s="31">
        <v>12.1</v>
      </c>
      <c r="G324" s="18" t="s">
        <v>2965</v>
      </c>
      <c r="H324" s="19" t="s">
        <v>2577</v>
      </c>
      <c r="I324" s="28"/>
      <c r="J324" s="15" t="s">
        <v>2578</v>
      </c>
      <c r="K324" s="15" t="s">
        <v>734</v>
      </c>
      <c r="L324" s="15" t="s">
        <v>1922</v>
      </c>
    </row>
    <row r="325" spans="1:12" ht="45">
      <c r="A325" s="15">
        <v>42</v>
      </c>
      <c r="B325" s="27" t="s">
        <v>1686</v>
      </c>
      <c r="C325" s="27" t="s">
        <v>3296</v>
      </c>
      <c r="D325" s="18"/>
      <c r="E325" s="31">
        <v>12.1</v>
      </c>
      <c r="F325" s="31">
        <v>12.1</v>
      </c>
      <c r="G325" s="18" t="s">
        <v>2965</v>
      </c>
      <c r="H325" s="19" t="s">
        <v>2577</v>
      </c>
      <c r="I325" s="28"/>
      <c r="J325" s="15" t="s">
        <v>2578</v>
      </c>
      <c r="K325" s="15" t="s">
        <v>734</v>
      </c>
      <c r="L325" s="15" t="s">
        <v>1922</v>
      </c>
    </row>
    <row r="326" spans="1:12" ht="45">
      <c r="A326" s="15">
        <v>43</v>
      </c>
      <c r="B326" s="27" t="s">
        <v>1687</v>
      </c>
      <c r="C326" s="27" t="s">
        <v>3328</v>
      </c>
      <c r="D326" s="18"/>
      <c r="E326" s="31">
        <v>10.1</v>
      </c>
      <c r="F326" s="31">
        <v>10.1</v>
      </c>
      <c r="G326" s="18" t="s">
        <v>2965</v>
      </c>
      <c r="H326" s="19" t="s">
        <v>2577</v>
      </c>
      <c r="I326" s="28"/>
      <c r="J326" s="15" t="s">
        <v>2578</v>
      </c>
      <c r="K326" s="15" t="s">
        <v>734</v>
      </c>
      <c r="L326" s="15" t="s">
        <v>1922</v>
      </c>
    </row>
    <row r="327" spans="1:12" ht="45">
      <c r="A327" s="15">
        <v>44</v>
      </c>
      <c r="B327" s="27" t="s">
        <v>1884</v>
      </c>
      <c r="C327" s="27" t="s">
        <v>1886</v>
      </c>
      <c r="D327" s="18"/>
      <c r="E327" s="31">
        <v>12</v>
      </c>
      <c r="F327" s="31">
        <v>12</v>
      </c>
      <c r="G327" s="18" t="s">
        <v>2964</v>
      </c>
      <c r="H327" s="19" t="s">
        <v>2577</v>
      </c>
      <c r="I327" s="28"/>
      <c r="J327" s="15" t="s">
        <v>2578</v>
      </c>
      <c r="K327" s="15" t="s">
        <v>734</v>
      </c>
      <c r="L327" s="15" t="s">
        <v>1922</v>
      </c>
    </row>
    <row r="328" spans="1:12" ht="45">
      <c r="A328" s="15">
        <v>45</v>
      </c>
      <c r="B328" s="27" t="s">
        <v>1884</v>
      </c>
      <c r="C328" s="27" t="s">
        <v>3350</v>
      </c>
      <c r="D328" s="18"/>
      <c r="E328" s="31">
        <v>12</v>
      </c>
      <c r="F328" s="31">
        <v>12</v>
      </c>
      <c r="G328" s="18" t="s">
        <v>2965</v>
      </c>
      <c r="H328" s="19" t="s">
        <v>2577</v>
      </c>
      <c r="I328" s="28"/>
      <c r="J328" s="15" t="s">
        <v>2578</v>
      </c>
      <c r="K328" s="15" t="s">
        <v>734</v>
      </c>
      <c r="L328" s="15" t="s">
        <v>1922</v>
      </c>
    </row>
    <row r="329" spans="1:12" ht="45">
      <c r="A329" s="15">
        <v>46</v>
      </c>
      <c r="B329" s="27" t="s">
        <v>1687</v>
      </c>
      <c r="C329" s="27" t="s">
        <v>3221</v>
      </c>
      <c r="D329" s="18" t="s">
        <v>1473</v>
      </c>
      <c r="E329" s="31">
        <v>5.7</v>
      </c>
      <c r="F329" s="31">
        <v>5.7</v>
      </c>
      <c r="G329" s="18" t="s">
        <v>2965</v>
      </c>
      <c r="H329" s="19" t="s">
        <v>2577</v>
      </c>
      <c r="I329" s="28"/>
      <c r="J329" s="15" t="s">
        <v>2578</v>
      </c>
      <c r="K329" s="15" t="s">
        <v>734</v>
      </c>
      <c r="L329" s="15" t="s">
        <v>1922</v>
      </c>
    </row>
    <row r="330" spans="1:12" ht="78.75">
      <c r="A330" s="15">
        <v>47</v>
      </c>
      <c r="B330" s="27" t="s">
        <v>1887</v>
      </c>
      <c r="C330" s="27" t="s">
        <v>2069</v>
      </c>
      <c r="D330" s="18" t="s">
        <v>2070</v>
      </c>
      <c r="E330" s="31">
        <v>15.2</v>
      </c>
      <c r="F330" s="31">
        <v>15.2</v>
      </c>
      <c r="G330" s="18" t="s">
        <v>2965</v>
      </c>
      <c r="H330" s="18" t="s">
        <v>1198</v>
      </c>
      <c r="I330" s="28"/>
      <c r="J330" s="28" t="s">
        <v>2071</v>
      </c>
      <c r="K330" s="15" t="s">
        <v>734</v>
      </c>
      <c r="L330" s="15" t="s">
        <v>1922</v>
      </c>
    </row>
    <row r="331" spans="1:12" ht="78.75">
      <c r="A331" s="15">
        <v>48</v>
      </c>
      <c r="B331" s="27" t="s">
        <v>3199</v>
      </c>
      <c r="C331" s="27" t="s">
        <v>1199</v>
      </c>
      <c r="D331" s="18" t="s">
        <v>1197</v>
      </c>
      <c r="E331" s="31">
        <v>10</v>
      </c>
      <c r="F331" s="31">
        <v>10</v>
      </c>
      <c r="G331" s="18" t="s">
        <v>2966</v>
      </c>
      <c r="H331" s="18" t="s">
        <v>1198</v>
      </c>
      <c r="I331" s="28"/>
      <c r="J331" s="28" t="s">
        <v>1954</v>
      </c>
      <c r="K331" s="15" t="s">
        <v>734</v>
      </c>
      <c r="L331" s="15" t="s">
        <v>1922</v>
      </c>
    </row>
    <row r="332" spans="1:12" ht="33.75">
      <c r="A332" s="15">
        <v>49</v>
      </c>
      <c r="B332" s="27" t="s">
        <v>1686</v>
      </c>
      <c r="C332" s="27" t="s">
        <v>2057</v>
      </c>
      <c r="D332" s="18" t="s">
        <v>2448</v>
      </c>
      <c r="E332" s="31">
        <v>28.9</v>
      </c>
      <c r="F332" s="31">
        <v>28.9</v>
      </c>
      <c r="G332" s="18" t="s">
        <v>2965</v>
      </c>
      <c r="H332" s="18" t="s">
        <v>2449</v>
      </c>
      <c r="I332" s="28"/>
      <c r="J332" s="28" t="s">
        <v>2450</v>
      </c>
      <c r="K332" s="15" t="s">
        <v>734</v>
      </c>
      <c r="L332" s="15" t="s">
        <v>1922</v>
      </c>
    </row>
    <row r="333" spans="1:12" ht="33.75">
      <c r="A333" s="15">
        <v>50</v>
      </c>
      <c r="B333" s="27" t="s">
        <v>1686</v>
      </c>
      <c r="C333" s="27" t="s">
        <v>1759</v>
      </c>
      <c r="D333" s="18" t="s">
        <v>2451</v>
      </c>
      <c r="E333" s="31">
        <v>26.7</v>
      </c>
      <c r="F333" s="31">
        <v>26.7</v>
      </c>
      <c r="G333" s="18" t="s">
        <v>2965</v>
      </c>
      <c r="H333" s="18" t="s">
        <v>2449</v>
      </c>
      <c r="I333" s="28"/>
      <c r="J333" s="28" t="s">
        <v>2450</v>
      </c>
      <c r="K333" s="15" t="s">
        <v>734</v>
      </c>
      <c r="L333" s="15" t="s">
        <v>1922</v>
      </c>
    </row>
    <row r="334" spans="1:12" ht="33.75">
      <c r="A334" s="15">
        <v>51</v>
      </c>
      <c r="B334" s="27" t="s">
        <v>1686</v>
      </c>
      <c r="C334" s="27" t="s">
        <v>2614</v>
      </c>
      <c r="D334" s="18" t="s">
        <v>2448</v>
      </c>
      <c r="E334" s="31">
        <v>28</v>
      </c>
      <c r="F334" s="31">
        <v>28</v>
      </c>
      <c r="G334" s="18" t="s">
        <v>2965</v>
      </c>
      <c r="H334" s="18" t="s">
        <v>2449</v>
      </c>
      <c r="I334" s="28"/>
      <c r="J334" s="28" t="s">
        <v>2450</v>
      </c>
      <c r="K334" s="15" t="s">
        <v>734</v>
      </c>
      <c r="L334" s="15" t="s">
        <v>1922</v>
      </c>
    </row>
    <row r="335" spans="1:12" ht="33.75">
      <c r="A335" s="15">
        <v>52</v>
      </c>
      <c r="B335" s="27" t="s">
        <v>1686</v>
      </c>
      <c r="C335" s="27" t="s">
        <v>1329</v>
      </c>
      <c r="D335" s="18" t="s">
        <v>2448</v>
      </c>
      <c r="E335" s="31">
        <v>78.9</v>
      </c>
      <c r="F335" s="31">
        <v>78.9</v>
      </c>
      <c r="G335" s="18" t="s">
        <v>2965</v>
      </c>
      <c r="H335" s="18" t="s">
        <v>2449</v>
      </c>
      <c r="I335" s="28"/>
      <c r="J335" s="28" t="s">
        <v>2450</v>
      </c>
      <c r="K335" s="15" t="s">
        <v>734</v>
      </c>
      <c r="L335" s="15" t="s">
        <v>1922</v>
      </c>
    </row>
    <row r="336" spans="1:12" ht="33.75">
      <c r="A336" s="15">
        <v>53</v>
      </c>
      <c r="B336" s="27" t="s">
        <v>1687</v>
      </c>
      <c r="C336" s="27" t="s">
        <v>2615</v>
      </c>
      <c r="D336" s="18" t="s">
        <v>2616</v>
      </c>
      <c r="E336" s="31">
        <v>33.63</v>
      </c>
      <c r="F336" s="31">
        <v>33.63</v>
      </c>
      <c r="G336" s="18" t="s">
        <v>2967</v>
      </c>
      <c r="H336" s="18" t="s">
        <v>2449</v>
      </c>
      <c r="I336" s="28"/>
      <c r="J336" s="28" t="s">
        <v>2450</v>
      </c>
      <c r="K336" s="15" t="s">
        <v>734</v>
      </c>
      <c r="L336" s="15" t="s">
        <v>1922</v>
      </c>
    </row>
    <row r="337" spans="1:12" ht="33.75">
      <c r="A337" s="15">
        <v>54</v>
      </c>
      <c r="B337" s="27" t="s">
        <v>1686</v>
      </c>
      <c r="C337" s="27" t="s">
        <v>2617</v>
      </c>
      <c r="D337" s="18" t="s">
        <v>2618</v>
      </c>
      <c r="E337" s="31">
        <v>27.3</v>
      </c>
      <c r="F337" s="31">
        <v>27.3</v>
      </c>
      <c r="G337" s="18" t="s">
        <v>2965</v>
      </c>
      <c r="H337" s="18" t="s">
        <v>2449</v>
      </c>
      <c r="I337" s="28"/>
      <c r="J337" s="28" t="s">
        <v>2450</v>
      </c>
      <c r="K337" s="15" t="s">
        <v>734</v>
      </c>
      <c r="L337" s="15" t="s">
        <v>1922</v>
      </c>
    </row>
    <row r="338" spans="1:12" ht="33.75">
      <c r="A338" s="15">
        <v>55</v>
      </c>
      <c r="B338" s="27" t="s">
        <v>1686</v>
      </c>
      <c r="C338" s="27" t="s">
        <v>1328</v>
      </c>
      <c r="D338" s="18" t="s">
        <v>2448</v>
      </c>
      <c r="E338" s="31">
        <v>33.7</v>
      </c>
      <c r="F338" s="31">
        <v>33.7</v>
      </c>
      <c r="G338" s="18" t="s">
        <v>2965</v>
      </c>
      <c r="H338" s="18" t="s">
        <v>2449</v>
      </c>
      <c r="I338" s="28"/>
      <c r="J338" s="28" t="s">
        <v>2450</v>
      </c>
      <c r="K338" s="15" t="s">
        <v>734</v>
      </c>
      <c r="L338" s="15" t="s">
        <v>1922</v>
      </c>
    </row>
    <row r="339" spans="1:12" ht="33.75">
      <c r="A339" s="15">
        <v>56</v>
      </c>
      <c r="B339" s="27" t="s">
        <v>1687</v>
      </c>
      <c r="C339" s="27" t="s">
        <v>1147</v>
      </c>
      <c r="D339" s="18" t="s">
        <v>2616</v>
      </c>
      <c r="E339" s="31">
        <v>33.6</v>
      </c>
      <c r="F339" s="31">
        <v>33.6</v>
      </c>
      <c r="G339" s="18" t="s">
        <v>2967</v>
      </c>
      <c r="H339" s="18" t="s">
        <v>2449</v>
      </c>
      <c r="I339" s="28"/>
      <c r="J339" s="28" t="s">
        <v>2450</v>
      </c>
      <c r="K339" s="15" t="s">
        <v>734</v>
      </c>
      <c r="L339" s="15" t="s">
        <v>1922</v>
      </c>
    </row>
    <row r="340" spans="1:12" ht="33.75">
      <c r="A340" s="15">
        <v>57</v>
      </c>
      <c r="B340" s="27" t="s">
        <v>1687</v>
      </c>
      <c r="C340" s="27" t="s">
        <v>1149</v>
      </c>
      <c r="D340" s="18" t="s">
        <v>1148</v>
      </c>
      <c r="E340" s="31">
        <v>26.7</v>
      </c>
      <c r="F340" s="31">
        <v>26.7</v>
      </c>
      <c r="G340" s="18" t="s">
        <v>2967</v>
      </c>
      <c r="H340" s="18" t="s">
        <v>2449</v>
      </c>
      <c r="I340" s="28"/>
      <c r="J340" s="28" t="s">
        <v>2450</v>
      </c>
      <c r="K340" s="15" t="s">
        <v>734</v>
      </c>
      <c r="L340" s="15" t="s">
        <v>1922</v>
      </c>
    </row>
    <row r="341" spans="1:12" ht="33.75">
      <c r="A341" s="15">
        <v>58</v>
      </c>
      <c r="B341" s="27" t="s">
        <v>1687</v>
      </c>
      <c r="C341" s="27" t="s">
        <v>1150</v>
      </c>
      <c r="D341" s="18" t="s">
        <v>1148</v>
      </c>
      <c r="E341" s="31">
        <v>43.58</v>
      </c>
      <c r="F341" s="31">
        <v>43.58</v>
      </c>
      <c r="G341" s="18" t="s">
        <v>2967</v>
      </c>
      <c r="H341" s="18" t="s">
        <v>2449</v>
      </c>
      <c r="I341" s="28"/>
      <c r="J341" s="28" t="s">
        <v>2450</v>
      </c>
      <c r="K341" s="15" t="s">
        <v>734</v>
      </c>
      <c r="L341" s="15" t="s">
        <v>1922</v>
      </c>
    </row>
    <row r="342" spans="1:12" ht="33.75">
      <c r="A342" s="15">
        <v>59</v>
      </c>
      <c r="B342" s="27" t="s">
        <v>1687</v>
      </c>
      <c r="C342" s="27" t="s">
        <v>1151</v>
      </c>
      <c r="D342" s="18" t="s">
        <v>1148</v>
      </c>
      <c r="E342" s="31">
        <v>33.68</v>
      </c>
      <c r="F342" s="31">
        <v>33.68</v>
      </c>
      <c r="G342" s="18" t="s">
        <v>2968</v>
      </c>
      <c r="H342" s="18" t="s">
        <v>2449</v>
      </c>
      <c r="I342" s="28"/>
      <c r="J342" s="28" t="s">
        <v>2450</v>
      </c>
      <c r="K342" s="15" t="s">
        <v>734</v>
      </c>
      <c r="L342" s="15" t="s">
        <v>1922</v>
      </c>
    </row>
    <row r="343" spans="1:12" ht="33.75">
      <c r="A343" s="15">
        <v>60</v>
      </c>
      <c r="B343" s="27" t="s">
        <v>1687</v>
      </c>
      <c r="C343" s="27" t="s">
        <v>1152</v>
      </c>
      <c r="D343" s="18" t="s">
        <v>1148</v>
      </c>
      <c r="E343" s="31">
        <v>33.25</v>
      </c>
      <c r="F343" s="31">
        <v>33.25</v>
      </c>
      <c r="G343" s="18" t="s">
        <v>2969</v>
      </c>
      <c r="H343" s="18" t="s">
        <v>2449</v>
      </c>
      <c r="I343" s="28"/>
      <c r="J343" s="28" t="s">
        <v>2450</v>
      </c>
      <c r="K343" s="15" t="s">
        <v>734</v>
      </c>
      <c r="L343" s="15" t="s">
        <v>1922</v>
      </c>
    </row>
    <row r="344" spans="1:12" ht="56.25">
      <c r="A344" s="15">
        <v>61</v>
      </c>
      <c r="B344" s="27" t="s">
        <v>1850</v>
      </c>
      <c r="C344" s="27" t="s">
        <v>3352</v>
      </c>
      <c r="D344" s="18" t="s">
        <v>3197</v>
      </c>
      <c r="E344" s="31">
        <v>5.2</v>
      </c>
      <c r="F344" s="31">
        <v>5.2</v>
      </c>
      <c r="G344" s="18" t="s">
        <v>2965</v>
      </c>
      <c r="H344" s="18" t="s">
        <v>1584</v>
      </c>
      <c r="I344" s="28"/>
      <c r="J344" s="28" t="s">
        <v>1396</v>
      </c>
      <c r="K344" s="15" t="s">
        <v>734</v>
      </c>
      <c r="L344" s="15" t="s">
        <v>1922</v>
      </c>
    </row>
    <row r="345" spans="1:12" ht="67.5">
      <c r="A345" s="15">
        <v>62</v>
      </c>
      <c r="B345" s="27" t="s">
        <v>2820</v>
      </c>
      <c r="C345" s="27" t="s">
        <v>1761</v>
      </c>
      <c r="D345" s="18" t="s">
        <v>3301</v>
      </c>
      <c r="E345" s="31">
        <v>53</v>
      </c>
      <c r="F345" s="31">
        <v>53</v>
      </c>
      <c r="G345" s="18" t="s">
        <v>2985</v>
      </c>
      <c r="H345" s="18" t="s">
        <v>2840</v>
      </c>
      <c r="I345" s="28"/>
      <c r="J345" s="28" t="s">
        <v>2841</v>
      </c>
      <c r="K345" s="15" t="s">
        <v>734</v>
      </c>
      <c r="L345" s="15" t="s">
        <v>1922</v>
      </c>
    </row>
    <row r="346" spans="1:12" ht="67.5">
      <c r="A346" s="15">
        <v>63</v>
      </c>
      <c r="B346" s="27" t="s">
        <v>2580</v>
      </c>
      <c r="C346" s="27" t="s">
        <v>1760</v>
      </c>
      <c r="D346" s="18" t="s">
        <v>3301</v>
      </c>
      <c r="E346" s="31">
        <v>10</v>
      </c>
      <c r="F346" s="31">
        <v>10</v>
      </c>
      <c r="G346" s="18" t="s">
        <v>2985</v>
      </c>
      <c r="H346" s="18" t="s">
        <v>2842</v>
      </c>
      <c r="I346" s="28"/>
      <c r="J346" s="28" t="s">
        <v>2841</v>
      </c>
      <c r="K346" s="15" t="s">
        <v>734</v>
      </c>
      <c r="L346" s="15" t="s">
        <v>1922</v>
      </c>
    </row>
    <row r="347" spans="1:12" ht="67.5">
      <c r="A347" s="15">
        <v>64</v>
      </c>
      <c r="B347" s="27" t="s">
        <v>2820</v>
      </c>
      <c r="C347" s="27" t="s">
        <v>1063</v>
      </c>
      <c r="D347" s="18" t="s">
        <v>2616</v>
      </c>
      <c r="E347" s="31">
        <v>10</v>
      </c>
      <c r="F347" s="31">
        <v>10</v>
      </c>
      <c r="G347" s="18" t="s">
        <v>2984</v>
      </c>
      <c r="H347" s="18" t="s">
        <v>2842</v>
      </c>
      <c r="I347" s="28"/>
      <c r="J347" s="28" t="s">
        <v>2841</v>
      </c>
      <c r="K347" s="15" t="s">
        <v>734</v>
      </c>
      <c r="L347" s="15" t="s">
        <v>1922</v>
      </c>
    </row>
    <row r="348" spans="1:12" ht="33.75">
      <c r="A348" s="15">
        <v>65</v>
      </c>
      <c r="B348" s="27" t="s">
        <v>1686</v>
      </c>
      <c r="C348" s="27" t="s">
        <v>1762</v>
      </c>
      <c r="D348" s="18" t="s">
        <v>3255</v>
      </c>
      <c r="E348" s="31">
        <v>10</v>
      </c>
      <c r="F348" s="31">
        <v>10</v>
      </c>
      <c r="G348" s="18" t="s">
        <v>2970</v>
      </c>
      <c r="H348" s="18" t="s">
        <v>534</v>
      </c>
      <c r="I348" s="28"/>
      <c r="J348" s="28" t="s">
        <v>2579</v>
      </c>
      <c r="K348" s="15" t="s">
        <v>734</v>
      </c>
      <c r="L348" s="15" t="s">
        <v>1922</v>
      </c>
    </row>
    <row r="349" spans="1:12" ht="67.5">
      <c r="A349" s="15">
        <v>66</v>
      </c>
      <c r="B349" s="27" t="s">
        <v>2580</v>
      </c>
      <c r="C349" s="27" t="s">
        <v>1763</v>
      </c>
      <c r="D349" s="18" t="s">
        <v>1148</v>
      </c>
      <c r="E349" s="31">
        <v>10</v>
      </c>
      <c r="F349" s="31">
        <v>10</v>
      </c>
      <c r="G349" s="18" t="s">
        <v>2977</v>
      </c>
      <c r="H349" s="18" t="s">
        <v>1849</v>
      </c>
      <c r="I349" s="28"/>
      <c r="J349" s="28" t="s">
        <v>2579</v>
      </c>
      <c r="K349" s="15" t="s">
        <v>734</v>
      </c>
      <c r="L349" s="15" t="s">
        <v>1922</v>
      </c>
    </row>
    <row r="350" spans="1:12" ht="67.5">
      <c r="A350" s="15">
        <v>67</v>
      </c>
      <c r="B350" s="27" t="s">
        <v>1850</v>
      </c>
      <c r="C350" s="27" t="s">
        <v>2355</v>
      </c>
      <c r="D350" s="18" t="s">
        <v>1148</v>
      </c>
      <c r="E350" s="31">
        <v>10</v>
      </c>
      <c r="F350" s="31">
        <v>10</v>
      </c>
      <c r="G350" s="18" t="s">
        <v>2965</v>
      </c>
      <c r="H350" s="18" t="s">
        <v>1851</v>
      </c>
      <c r="I350" s="28"/>
      <c r="J350" s="28" t="s">
        <v>2579</v>
      </c>
      <c r="K350" s="15" t="s">
        <v>734</v>
      </c>
      <c r="L350" s="15" t="s">
        <v>1922</v>
      </c>
    </row>
    <row r="351" spans="1:12" ht="78.75">
      <c r="A351" s="15">
        <v>68</v>
      </c>
      <c r="B351" s="27" t="s">
        <v>2820</v>
      </c>
      <c r="C351" s="27" t="s">
        <v>2356</v>
      </c>
      <c r="D351" s="18" t="s">
        <v>1148</v>
      </c>
      <c r="E351" s="31">
        <v>10</v>
      </c>
      <c r="F351" s="31">
        <v>10</v>
      </c>
      <c r="G351" s="18" t="s">
        <v>2972</v>
      </c>
      <c r="H351" s="18" t="s">
        <v>1851</v>
      </c>
      <c r="I351" s="28"/>
      <c r="J351" s="28" t="s">
        <v>2579</v>
      </c>
      <c r="K351" s="15" t="s">
        <v>734</v>
      </c>
      <c r="L351" s="15" t="s">
        <v>1922</v>
      </c>
    </row>
    <row r="352" spans="1:12" ht="56.25">
      <c r="A352" s="15">
        <v>69</v>
      </c>
      <c r="B352" s="27" t="s">
        <v>1686</v>
      </c>
      <c r="C352" s="27" t="s">
        <v>3127</v>
      </c>
      <c r="D352" s="18" t="s">
        <v>187</v>
      </c>
      <c r="E352" s="31">
        <v>10</v>
      </c>
      <c r="F352" s="31">
        <v>10</v>
      </c>
      <c r="G352" s="18" t="s">
        <v>2965</v>
      </c>
      <c r="H352" s="18" t="s">
        <v>188</v>
      </c>
      <c r="I352" s="28"/>
      <c r="J352" s="28" t="s">
        <v>189</v>
      </c>
      <c r="K352" s="15" t="s">
        <v>734</v>
      </c>
      <c r="L352" s="15" t="s">
        <v>1922</v>
      </c>
    </row>
    <row r="353" spans="1:12" ht="56.25">
      <c r="A353" s="15">
        <v>70</v>
      </c>
      <c r="B353" s="27" t="s">
        <v>1686</v>
      </c>
      <c r="C353" s="27" t="s">
        <v>3128</v>
      </c>
      <c r="D353" s="18" t="s">
        <v>190</v>
      </c>
      <c r="E353" s="31">
        <v>10</v>
      </c>
      <c r="F353" s="31">
        <v>10</v>
      </c>
      <c r="G353" s="18" t="s">
        <v>2970</v>
      </c>
      <c r="H353" s="18" t="s">
        <v>188</v>
      </c>
      <c r="I353" s="28"/>
      <c r="J353" s="28" t="s">
        <v>189</v>
      </c>
      <c r="K353" s="15" t="s">
        <v>734</v>
      </c>
      <c r="L353" s="15" t="s">
        <v>1922</v>
      </c>
    </row>
    <row r="354" spans="1:12" ht="56.25">
      <c r="A354" s="15">
        <v>71</v>
      </c>
      <c r="B354" s="27" t="s">
        <v>191</v>
      </c>
      <c r="C354" s="27" t="s">
        <v>3129</v>
      </c>
      <c r="D354" s="18" t="s">
        <v>193</v>
      </c>
      <c r="E354" s="31">
        <v>10</v>
      </c>
      <c r="F354" s="31">
        <v>10</v>
      </c>
      <c r="G354" s="18" t="s">
        <v>2971</v>
      </c>
      <c r="H354" s="18" t="s">
        <v>188</v>
      </c>
      <c r="I354" s="28"/>
      <c r="J354" s="28" t="s">
        <v>189</v>
      </c>
      <c r="K354" s="15" t="s">
        <v>734</v>
      </c>
      <c r="L354" s="15" t="s">
        <v>1922</v>
      </c>
    </row>
    <row r="355" spans="1:12" ht="56.25">
      <c r="A355" s="15">
        <v>72</v>
      </c>
      <c r="B355" s="27" t="s">
        <v>1686</v>
      </c>
      <c r="C355" s="27" t="s">
        <v>3130</v>
      </c>
      <c r="D355" s="18" t="s">
        <v>192</v>
      </c>
      <c r="E355" s="31">
        <v>10</v>
      </c>
      <c r="F355" s="31">
        <v>10</v>
      </c>
      <c r="G355" s="18" t="s">
        <v>2970</v>
      </c>
      <c r="H355" s="18" t="s">
        <v>188</v>
      </c>
      <c r="I355" s="28"/>
      <c r="J355" s="28" t="s">
        <v>189</v>
      </c>
      <c r="K355" s="15" t="s">
        <v>734</v>
      </c>
      <c r="L355" s="15" t="s">
        <v>1922</v>
      </c>
    </row>
    <row r="356" spans="1:12" ht="56.25">
      <c r="A356" s="15">
        <v>73</v>
      </c>
      <c r="B356" s="27" t="s">
        <v>1686</v>
      </c>
      <c r="C356" s="27" t="s">
        <v>3131</v>
      </c>
      <c r="D356" s="18" t="s">
        <v>194</v>
      </c>
      <c r="E356" s="31">
        <v>10</v>
      </c>
      <c r="F356" s="31">
        <v>10</v>
      </c>
      <c r="G356" s="18" t="s">
        <v>2965</v>
      </c>
      <c r="H356" s="18" t="s">
        <v>188</v>
      </c>
      <c r="I356" s="28"/>
      <c r="J356" s="28" t="s">
        <v>189</v>
      </c>
      <c r="K356" s="15" t="s">
        <v>734</v>
      </c>
      <c r="L356" s="15" t="s">
        <v>1922</v>
      </c>
    </row>
    <row r="357" spans="1:12" ht="56.25">
      <c r="A357" s="15">
        <v>74</v>
      </c>
      <c r="B357" s="27" t="s">
        <v>191</v>
      </c>
      <c r="C357" s="27" t="s">
        <v>3132</v>
      </c>
      <c r="D357" s="18" t="s">
        <v>195</v>
      </c>
      <c r="E357" s="31">
        <v>10</v>
      </c>
      <c r="F357" s="31">
        <v>10</v>
      </c>
      <c r="G357" s="18" t="s">
        <v>2972</v>
      </c>
      <c r="H357" s="18" t="s">
        <v>188</v>
      </c>
      <c r="I357" s="28"/>
      <c r="J357" s="28" t="s">
        <v>189</v>
      </c>
      <c r="K357" s="15" t="s">
        <v>734</v>
      </c>
      <c r="L357" s="15" t="s">
        <v>1922</v>
      </c>
    </row>
    <row r="358" spans="1:12" ht="56.25">
      <c r="A358" s="15">
        <v>75</v>
      </c>
      <c r="B358" s="27" t="s">
        <v>196</v>
      </c>
      <c r="C358" s="27" t="s">
        <v>3133</v>
      </c>
      <c r="D358" s="18" t="s">
        <v>197</v>
      </c>
      <c r="E358" s="31">
        <v>10</v>
      </c>
      <c r="F358" s="31">
        <v>10</v>
      </c>
      <c r="G358" s="18" t="s">
        <v>2973</v>
      </c>
      <c r="H358" s="18" t="s">
        <v>188</v>
      </c>
      <c r="I358" s="28"/>
      <c r="J358" s="28" t="s">
        <v>189</v>
      </c>
      <c r="K358" s="15" t="s">
        <v>734</v>
      </c>
      <c r="L358" s="15" t="s">
        <v>1922</v>
      </c>
    </row>
    <row r="359" spans="1:12" ht="56.25">
      <c r="A359" s="15">
        <v>76</v>
      </c>
      <c r="B359" s="27" t="s">
        <v>1686</v>
      </c>
      <c r="C359" s="27" t="s">
        <v>3134</v>
      </c>
      <c r="D359" s="18" t="s">
        <v>1890</v>
      </c>
      <c r="E359" s="31">
        <v>10</v>
      </c>
      <c r="F359" s="31">
        <v>10</v>
      </c>
      <c r="G359" s="18" t="s">
        <v>2965</v>
      </c>
      <c r="H359" s="18" t="s">
        <v>188</v>
      </c>
      <c r="I359" s="28"/>
      <c r="J359" s="28" t="s">
        <v>189</v>
      </c>
      <c r="K359" s="15" t="s">
        <v>734</v>
      </c>
      <c r="L359" s="15" t="s">
        <v>1922</v>
      </c>
    </row>
    <row r="360" spans="1:12" ht="56.25">
      <c r="A360" s="15">
        <v>77</v>
      </c>
      <c r="B360" s="27" t="s">
        <v>191</v>
      </c>
      <c r="C360" s="27" t="s">
        <v>3135</v>
      </c>
      <c r="D360" s="18" t="s">
        <v>1397</v>
      </c>
      <c r="E360" s="31">
        <v>10</v>
      </c>
      <c r="F360" s="31">
        <v>10</v>
      </c>
      <c r="G360" s="18" t="s">
        <v>2974</v>
      </c>
      <c r="H360" s="18" t="s">
        <v>188</v>
      </c>
      <c r="I360" s="28"/>
      <c r="J360" s="28" t="s">
        <v>189</v>
      </c>
      <c r="K360" s="15" t="s">
        <v>734</v>
      </c>
      <c r="L360" s="15" t="s">
        <v>1922</v>
      </c>
    </row>
    <row r="361" spans="1:12" ht="56.25">
      <c r="A361" s="15">
        <v>78</v>
      </c>
      <c r="B361" s="27" t="s">
        <v>1891</v>
      </c>
      <c r="C361" s="27" t="s">
        <v>3136</v>
      </c>
      <c r="D361" s="18" t="s">
        <v>1892</v>
      </c>
      <c r="E361" s="31">
        <v>10</v>
      </c>
      <c r="F361" s="31">
        <v>10</v>
      </c>
      <c r="G361" s="18" t="s">
        <v>2975</v>
      </c>
      <c r="H361" s="18" t="s">
        <v>188</v>
      </c>
      <c r="I361" s="28"/>
      <c r="J361" s="28" t="s">
        <v>189</v>
      </c>
      <c r="K361" s="15" t="s">
        <v>734</v>
      </c>
      <c r="L361" s="15" t="s">
        <v>1922</v>
      </c>
    </row>
    <row r="362" spans="1:12" ht="56.25">
      <c r="A362" s="15">
        <v>79</v>
      </c>
      <c r="B362" s="27" t="s">
        <v>1398</v>
      </c>
      <c r="C362" s="27" t="s">
        <v>3137</v>
      </c>
      <c r="D362" s="18" t="s">
        <v>1399</v>
      </c>
      <c r="E362" s="31">
        <v>10</v>
      </c>
      <c r="F362" s="31">
        <v>10</v>
      </c>
      <c r="G362" s="18" t="s">
        <v>2976</v>
      </c>
      <c r="H362" s="18" t="s">
        <v>188</v>
      </c>
      <c r="I362" s="28"/>
      <c r="J362" s="28" t="s">
        <v>189</v>
      </c>
      <c r="K362" s="15" t="s">
        <v>734</v>
      </c>
      <c r="L362" s="15" t="s">
        <v>1922</v>
      </c>
    </row>
    <row r="363" spans="1:12" ht="33.75">
      <c r="A363" s="15">
        <v>80</v>
      </c>
      <c r="B363" s="27" t="s">
        <v>761</v>
      </c>
      <c r="C363" s="27" t="s">
        <v>2357</v>
      </c>
      <c r="D363" s="18" t="s">
        <v>2616</v>
      </c>
      <c r="E363" s="31">
        <v>25.1</v>
      </c>
      <c r="F363" s="31">
        <v>25.1</v>
      </c>
      <c r="G363" s="18" t="s">
        <v>2977</v>
      </c>
      <c r="H363" s="18" t="s">
        <v>705</v>
      </c>
      <c r="I363" s="28"/>
      <c r="J363" s="28" t="s">
        <v>706</v>
      </c>
      <c r="K363" s="15" t="s">
        <v>734</v>
      </c>
      <c r="L363" s="15" t="s">
        <v>1922</v>
      </c>
    </row>
    <row r="364" spans="1:12" ht="33.75">
      <c r="A364" s="15">
        <v>81</v>
      </c>
      <c r="B364" s="27" t="s">
        <v>761</v>
      </c>
      <c r="C364" s="27" t="s">
        <v>2359</v>
      </c>
      <c r="D364" s="18" t="s">
        <v>2616</v>
      </c>
      <c r="E364" s="31">
        <v>25.1</v>
      </c>
      <c r="F364" s="31">
        <v>25.1</v>
      </c>
      <c r="G364" s="18" t="s">
        <v>2972</v>
      </c>
      <c r="H364" s="18" t="s">
        <v>705</v>
      </c>
      <c r="I364" s="28"/>
      <c r="J364" s="28" t="s">
        <v>706</v>
      </c>
      <c r="K364" s="15" t="s">
        <v>734</v>
      </c>
      <c r="L364" s="15" t="s">
        <v>1922</v>
      </c>
    </row>
    <row r="365" spans="1:12" ht="33.75">
      <c r="A365" s="15">
        <v>82</v>
      </c>
      <c r="B365" s="27" t="s">
        <v>761</v>
      </c>
      <c r="C365" s="27" t="s">
        <v>3138</v>
      </c>
      <c r="D365" s="18" t="s">
        <v>707</v>
      </c>
      <c r="E365" s="31">
        <v>23.25</v>
      </c>
      <c r="F365" s="31">
        <v>23.25</v>
      </c>
      <c r="G365" s="18" t="s">
        <v>731</v>
      </c>
      <c r="H365" s="18" t="s">
        <v>2358</v>
      </c>
      <c r="I365" s="28"/>
      <c r="J365" s="28" t="s">
        <v>706</v>
      </c>
      <c r="K365" s="15" t="s">
        <v>734</v>
      </c>
      <c r="L365" s="15" t="s">
        <v>1922</v>
      </c>
    </row>
    <row r="366" spans="1:12" ht="33.75">
      <c r="A366" s="15">
        <v>83</v>
      </c>
      <c r="B366" s="27" t="s">
        <v>761</v>
      </c>
      <c r="C366" s="27" t="s">
        <v>3139</v>
      </c>
      <c r="D366" s="18" t="s">
        <v>198</v>
      </c>
      <c r="E366" s="31">
        <v>23.25</v>
      </c>
      <c r="F366" s="31">
        <v>23.25</v>
      </c>
      <c r="G366" s="18" t="s">
        <v>3282</v>
      </c>
      <c r="H366" s="18" t="s">
        <v>705</v>
      </c>
      <c r="I366" s="28"/>
      <c r="J366" s="28" t="s">
        <v>706</v>
      </c>
      <c r="K366" s="15" t="s">
        <v>734</v>
      </c>
      <c r="L366" s="15" t="s">
        <v>1922</v>
      </c>
    </row>
    <row r="367" spans="1:12" ht="67.5">
      <c r="A367" s="15">
        <v>84</v>
      </c>
      <c r="B367" s="27" t="s">
        <v>1686</v>
      </c>
      <c r="C367" s="27" t="s">
        <v>2685</v>
      </c>
      <c r="D367" s="18" t="s">
        <v>1774</v>
      </c>
      <c r="E367" s="31">
        <v>30.25</v>
      </c>
      <c r="F367" s="31">
        <v>30.25</v>
      </c>
      <c r="G367" s="18" t="s">
        <v>2965</v>
      </c>
      <c r="H367" s="18" t="s">
        <v>2684</v>
      </c>
      <c r="I367" s="28"/>
      <c r="J367" s="28" t="s">
        <v>2770</v>
      </c>
      <c r="K367" s="15" t="s">
        <v>734</v>
      </c>
      <c r="L367" s="15" t="s">
        <v>1922</v>
      </c>
    </row>
    <row r="368" spans="1:12" ht="67.5">
      <c r="A368" s="15">
        <v>85</v>
      </c>
      <c r="B368" s="27" t="s">
        <v>3007</v>
      </c>
      <c r="C368" s="27" t="s">
        <v>3140</v>
      </c>
      <c r="D368" s="18" t="s">
        <v>2686</v>
      </c>
      <c r="E368" s="31">
        <v>40</v>
      </c>
      <c r="F368" s="31">
        <v>40</v>
      </c>
      <c r="G368" s="18" t="s">
        <v>2978</v>
      </c>
      <c r="H368" s="18" t="s">
        <v>2684</v>
      </c>
      <c r="I368" s="28"/>
      <c r="J368" s="28" t="s">
        <v>2770</v>
      </c>
      <c r="K368" s="15" t="s">
        <v>734</v>
      </c>
      <c r="L368" s="15" t="s">
        <v>1922</v>
      </c>
    </row>
    <row r="369" spans="1:12" ht="67.5">
      <c r="A369" s="15">
        <v>86</v>
      </c>
      <c r="B369" s="27" t="s">
        <v>3007</v>
      </c>
      <c r="C369" s="27" t="s">
        <v>3141</v>
      </c>
      <c r="D369" s="18" t="s">
        <v>2687</v>
      </c>
      <c r="E369" s="31">
        <v>30.25</v>
      </c>
      <c r="F369" s="31">
        <v>30.25</v>
      </c>
      <c r="G369" s="18" t="s">
        <v>2965</v>
      </c>
      <c r="H369" s="18" t="s">
        <v>2684</v>
      </c>
      <c r="I369" s="28"/>
      <c r="J369" s="28" t="s">
        <v>2770</v>
      </c>
      <c r="K369" s="15" t="s">
        <v>734</v>
      </c>
      <c r="L369" s="15" t="s">
        <v>1922</v>
      </c>
    </row>
    <row r="370" spans="1:12" ht="67.5">
      <c r="A370" s="15">
        <v>87</v>
      </c>
      <c r="B370" s="27" t="s">
        <v>1773</v>
      </c>
      <c r="C370" s="27" t="s">
        <v>3142</v>
      </c>
      <c r="D370" s="18" t="s">
        <v>2688</v>
      </c>
      <c r="E370" s="31">
        <v>40</v>
      </c>
      <c r="F370" s="31">
        <v>40</v>
      </c>
      <c r="G370" s="18" t="s">
        <v>2979</v>
      </c>
      <c r="H370" s="18" t="s">
        <v>2684</v>
      </c>
      <c r="I370" s="28"/>
      <c r="J370" s="28" t="s">
        <v>2770</v>
      </c>
      <c r="K370" s="15" t="s">
        <v>734</v>
      </c>
      <c r="L370" s="15" t="s">
        <v>1922</v>
      </c>
    </row>
    <row r="371" spans="1:12" ht="75" customHeight="1">
      <c r="A371" s="15">
        <v>88</v>
      </c>
      <c r="B371" s="27" t="s">
        <v>3007</v>
      </c>
      <c r="C371" s="27" t="s">
        <v>3143</v>
      </c>
      <c r="D371" s="18" t="s">
        <v>1061</v>
      </c>
      <c r="E371" s="31">
        <v>50</v>
      </c>
      <c r="F371" s="31">
        <v>50</v>
      </c>
      <c r="G371" s="18" t="s">
        <v>2980</v>
      </c>
      <c r="H371" s="18" t="s">
        <v>1062</v>
      </c>
      <c r="I371" s="28"/>
      <c r="J371" s="28" t="s">
        <v>2770</v>
      </c>
      <c r="K371" s="15" t="s">
        <v>734</v>
      </c>
      <c r="L371" s="15" t="s">
        <v>1922</v>
      </c>
    </row>
    <row r="372" spans="1:12" ht="67.5">
      <c r="A372" s="15">
        <v>89</v>
      </c>
      <c r="B372" s="27" t="s">
        <v>3007</v>
      </c>
      <c r="C372" s="27" t="s">
        <v>3144</v>
      </c>
      <c r="D372" s="18" t="s">
        <v>2689</v>
      </c>
      <c r="E372" s="31">
        <v>25</v>
      </c>
      <c r="F372" s="31">
        <v>25</v>
      </c>
      <c r="G372" s="18" t="s">
        <v>2965</v>
      </c>
      <c r="H372" s="18" t="s">
        <v>2684</v>
      </c>
      <c r="I372" s="28"/>
      <c r="J372" s="28" t="s">
        <v>2770</v>
      </c>
      <c r="K372" s="15" t="s">
        <v>734</v>
      </c>
      <c r="L372" s="15" t="s">
        <v>1922</v>
      </c>
    </row>
    <row r="373" spans="1:12" ht="67.5">
      <c r="A373" s="15">
        <v>90</v>
      </c>
      <c r="B373" s="27" t="s">
        <v>1686</v>
      </c>
      <c r="C373" s="27" t="s">
        <v>3145</v>
      </c>
      <c r="D373" s="18" t="s">
        <v>3271</v>
      </c>
      <c r="E373" s="31">
        <v>30</v>
      </c>
      <c r="F373" s="31">
        <v>30</v>
      </c>
      <c r="G373" s="18" t="s">
        <v>2965</v>
      </c>
      <c r="H373" s="18" t="s">
        <v>2684</v>
      </c>
      <c r="I373" s="28"/>
      <c r="J373" s="28" t="s">
        <v>2770</v>
      </c>
      <c r="K373" s="15" t="s">
        <v>734</v>
      </c>
      <c r="L373" s="15" t="s">
        <v>1922</v>
      </c>
    </row>
    <row r="374" spans="1:12" ht="67.5">
      <c r="A374" s="15">
        <v>91</v>
      </c>
      <c r="B374" s="27" t="s">
        <v>2690</v>
      </c>
      <c r="C374" s="27" t="s">
        <v>3146</v>
      </c>
      <c r="D374" s="18" t="s">
        <v>2765</v>
      </c>
      <c r="E374" s="31">
        <v>40</v>
      </c>
      <c r="F374" s="31">
        <v>40</v>
      </c>
      <c r="G374" s="18" t="s">
        <v>2981</v>
      </c>
      <c r="H374" s="18" t="s">
        <v>2684</v>
      </c>
      <c r="I374" s="28"/>
      <c r="J374" s="28" t="s">
        <v>2770</v>
      </c>
      <c r="K374" s="15" t="s">
        <v>734</v>
      </c>
      <c r="L374" s="15" t="s">
        <v>1922</v>
      </c>
    </row>
    <row r="375" spans="1:12" ht="67.5">
      <c r="A375" s="15">
        <v>92</v>
      </c>
      <c r="B375" s="27" t="s">
        <v>2766</v>
      </c>
      <c r="C375" s="27" t="s">
        <v>3147</v>
      </c>
      <c r="D375" s="18" t="s">
        <v>2767</v>
      </c>
      <c r="E375" s="31">
        <v>20.44</v>
      </c>
      <c r="F375" s="31">
        <v>20.44</v>
      </c>
      <c r="G375" s="18" t="s">
        <v>2982</v>
      </c>
      <c r="H375" s="18" t="s">
        <v>2684</v>
      </c>
      <c r="I375" s="28"/>
      <c r="J375" s="28" t="s">
        <v>2770</v>
      </c>
      <c r="K375" s="15" t="s">
        <v>734</v>
      </c>
      <c r="L375" s="15" t="s">
        <v>1922</v>
      </c>
    </row>
    <row r="376" spans="1:12" ht="67.5">
      <c r="A376" s="15">
        <v>93</v>
      </c>
      <c r="B376" s="27" t="s">
        <v>2768</v>
      </c>
      <c r="C376" s="27" t="s">
        <v>3148</v>
      </c>
      <c r="D376" s="18" t="s">
        <v>2769</v>
      </c>
      <c r="E376" s="31">
        <v>10</v>
      </c>
      <c r="F376" s="31">
        <v>10</v>
      </c>
      <c r="G376" s="18" t="s">
        <v>2983</v>
      </c>
      <c r="H376" s="18" t="s">
        <v>2684</v>
      </c>
      <c r="I376" s="28"/>
      <c r="J376" s="28" t="s">
        <v>2770</v>
      </c>
      <c r="K376" s="15" t="s">
        <v>734</v>
      </c>
      <c r="L376" s="15" t="s">
        <v>1922</v>
      </c>
    </row>
    <row r="377" spans="1:12" ht="45">
      <c r="A377" s="15">
        <v>94</v>
      </c>
      <c r="B377" s="27" t="s">
        <v>3007</v>
      </c>
      <c r="C377" s="27" t="s">
        <v>3354</v>
      </c>
      <c r="D377" s="18" t="s">
        <v>3355</v>
      </c>
      <c r="E377" s="31">
        <v>5.2</v>
      </c>
      <c r="F377" s="31">
        <v>5.2</v>
      </c>
      <c r="G377" s="18"/>
      <c r="H377" s="18" t="s">
        <v>3356</v>
      </c>
      <c r="I377" s="28"/>
      <c r="J377" s="28" t="s">
        <v>3357</v>
      </c>
      <c r="K377" s="15" t="s">
        <v>734</v>
      </c>
      <c r="L377" s="15" t="s">
        <v>1922</v>
      </c>
    </row>
    <row r="378" spans="1:12" ht="45">
      <c r="A378" s="15">
        <v>94</v>
      </c>
      <c r="B378" s="27" t="s">
        <v>2820</v>
      </c>
      <c r="C378" s="27" t="s">
        <v>3168</v>
      </c>
      <c r="D378" s="18" t="s">
        <v>3169</v>
      </c>
      <c r="E378" s="31">
        <v>0</v>
      </c>
      <c r="F378" s="31">
        <v>0</v>
      </c>
      <c r="G378" s="18" t="s">
        <v>2971</v>
      </c>
      <c r="H378" s="18" t="s">
        <v>3170</v>
      </c>
      <c r="I378" s="28"/>
      <c r="J378" s="28" t="s">
        <v>3171</v>
      </c>
      <c r="K378" s="15" t="s">
        <v>734</v>
      </c>
      <c r="L378" s="15" t="s">
        <v>1922</v>
      </c>
    </row>
    <row r="379" spans="1:12" ht="45">
      <c r="A379" s="15">
        <v>95</v>
      </c>
      <c r="B379" s="27" t="s">
        <v>2331</v>
      </c>
      <c r="C379" s="27" t="s">
        <v>3149</v>
      </c>
      <c r="D379" s="18" t="s">
        <v>2333</v>
      </c>
      <c r="E379" s="31"/>
      <c r="F379" s="31"/>
      <c r="G379" s="18" t="s">
        <v>2332</v>
      </c>
      <c r="H379" s="18" t="s">
        <v>2334</v>
      </c>
      <c r="I379" s="28"/>
      <c r="J379" s="28" t="s">
        <v>2335</v>
      </c>
      <c r="K379" s="15" t="s">
        <v>734</v>
      </c>
      <c r="L379" s="15" t="s">
        <v>1922</v>
      </c>
    </row>
    <row r="380" spans="1:12" ht="45">
      <c r="A380" s="15">
        <v>96</v>
      </c>
      <c r="B380" s="27" t="s">
        <v>3115</v>
      </c>
      <c r="C380" s="27" t="s">
        <v>3511</v>
      </c>
      <c r="D380" s="18" t="s">
        <v>3513</v>
      </c>
      <c r="E380" s="31">
        <v>0</v>
      </c>
      <c r="F380" s="31">
        <v>0</v>
      </c>
      <c r="G380" s="18" t="s">
        <v>3512</v>
      </c>
      <c r="H380" s="18" t="s">
        <v>3514</v>
      </c>
      <c r="I380" s="28"/>
      <c r="J380" s="28" t="s">
        <v>3515</v>
      </c>
      <c r="K380" s="15" t="s">
        <v>734</v>
      </c>
      <c r="L380" s="15" t="s">
        <v>1922</v>
      </c>
    </row>
    <row r="381" spans="1:12" ht="56.25">
      <c r="A381" s="15">
        <v>97</v>
      </c>
      <c r="B381" s="27" t="s">
        <v>3115</v>
      </c>
      <c r="C381" s="27" t="s">
        <v>3516</v>
      </c>
      <c r="D381" s="18" t="s">
        <v>3517</v>
      </c>
      <c r="E381" s="31">
        <v>0</v>
      </c>
      <c r="F381" s="31">
        <v>0</v>
      </c>
      <c r="G381" s="18" t="s">
        <v>3518</v>
      </c>
      <c r="H381" s="18" t="s">
        <v>3514</v>
      </c>
      <c r="I381" s="28"/>
      <c r="J381" s="28" t="s">
        <v>3515</v>
      </c>
      <c r="K381" s="15" t="s">
        <v>734</v>
      </c>
      <c r="L381" s="15" t="s">
        <v>1922</v>
      </c>
    </row>
    <row r="382" spans="1:12" ht="101.25">
      <c r="A382" s="15">
        <v>98</v>
      </c>
      <c r="B382" s="27" t="s">
        <v>2331</v>
      </c>
      <c r="C382" s="27" t="s">
        <v>3235</v>
      </c>
      <c r="D382" s="18" t="s">
        <v>3239</v>
      </c>
      <c r="E382" s="31">
        <v>10</v>
      </c>
      <c r="F382" s="31">
        <v>10</v>
      </c>
      <c r="G382" s="18" t="s">
        <v>3237</v>
      </c>
      <c r="H382" s="18" t="s">
        <v>3494</v>
      </c>
      <c r="I382" s="28"/>
      <c r="J382" s="28" t="s">
        <v>3495</v>
      </c>
      <c r="K382" s="15" t="s">
        <v>734</v>
      </c>
      <c r="L382" s="15" t="s">
        <v>1922</v>
      </c>
    </row>
    <row r="383" spans="1:12" ht="78.75">
      <c r="A383" s="15">
        <v>99</v>
      </c>
      <c r="B383" s="27" t="s">
        <v>3234</v>
      </c>
      <c r="C383" s="27" t="s">
        <v>3238</v>
      </c>
      <c r="D383" s="18" t="s">
        <v>3236</v>
      </c>
      <c r="E383" s="31">
        <v>10</v>
      </c>
      <c r="F383" s="31">
        <v>10</v>
      </c>
      <c r="G383" s="18" t="s">
        <v>3237</v>
      </c>
      <c r="H383" s="18" t="s">
        <v>3494</v>
      </c>
      <c r="I383" s="28"/>
      <c r="J383" s="28" t="s">
        <v>3496</v>
      </c>
      <c r="K383" s="15" t="s">
        <v>734</v>
      </c>
      <c r="L383" s="15" t="s">
        <v>1922</v>
      </c>
    </row>
    <row r="384" spans="1:12" ht="78.75">
      <c r="A384" s="15">
        <v>100</v>
      </c>
      <c r="B384" s="27" t="s">
        <v>1686</v>
      </c>
      <c r="C384" s="27" t="s">
        <v>3519</v>
      </c>
      <c r="D384" s="18" t="s">
        <v>3520</v>
      </c>
      <c r="E384" s="31"/>
      <c r="F384" s="31"/>
      <c r="G384" s="18" t="s">
        <v>2965</v>
      </c>
      <c r="H384" s="18" t="s">
        <v>3494</v>
      </c>
      <c r="I384" s="28"/>
      <c r="J384" s="28" t="s">
        <v>3496</v>
      </c>
      <c r="K384" s="15" t="s">
        <v>734</v>
      </c>
      <c r="L384" s="15" t="s">
        <v>1922</v>
      </c>
    </row>
    <row r="385" spans="1:12" ht="78.75">
      <c r="A385" s="15">
        <v>101</v>
      </c>
      <c r="B385" s="27" t="s">
        <v>191</v>
      </c>
      <c r="C385" s="27" t="s">
        <v>3521</v>
      </c>
      <c r="D385" s="18" t="s">
        <v>3522</v>
      </c>
      <c r="E385" s="31"/>
      <c r="F385" s="31"/>
      <c r="G385" s="18" t="s">
        <v>2971</v>
      </c>
      <c r="H385" s="18" t="s">
        <v>3494</v>
      </c>
      <c r="I385" s="28"/>
      <c r="J385" s="28" t="s">
        <v>3496</v>
      </c>
      <c r="K385" s="15" t="s">
        <v>734</v>
      </c>
      <c r="L385" s="15" t="s">
        <v>1922</v>
      </c>
    </row>
    <row r="386" spans="1:12" ht="78.75">
      <c r="A386" s="15">
        <v>102</v>
      </c>
      <c r="B386" s="27" t="s">
        <v>1850</v>
      </c>
      <c r="C386" s="27" t="s">
        <v>3523</v>
      </c>
      <c r="D386" s="18" t="s">
        <v>3524</v>
      </c>
      <c r="E386" s="31"/>
      <c r="F386" s="31"/>
      <c r="G386" s="18" t="s">
        <v>3525</v>
      </c>
      <c r="H386" s="18" t="s">
        <v>3494</v>
      </c>
      <c r="I386" s="28"/>
      <c r="J386" s="28" t="s">
        <v>3496</v>
      </c>
      <c r="K386" s="15" t="s">
        <v>734</v>
      </c>
      <c r="L386" s="15" t="s">
        <v>1922</v>
      </c>
    </row>
    <row r="387" spans="1:12" ht="78.75">
      <c r="A387" s="15">
        <v>103</v>
      </c>
      <c r="B387" s="27" t="s">
        <v>3526</v>
      </c>
      <c r="C387" s="27" t="s">
        <v>3527</v>
      </c>
      <c r="D387" s="18" t="s">
        <v>3528</v>
      </c>
      <c r="E387" s="31"/>
      <c r="F387" s="31"/>
      <c r="G387" s="18" t="s">
        <v>3529</v>
      </c>
      <c r="H387" s="18" t="s">
        <v>3494</v>
      </c>
      <c r="I387" s="28"/>
      <c r="J387" s="28" t="s">
        <v>3496</v>
      </c>
      <c r="K387" s="15" t="s">
        <v>734</v>
      </c>
      <c r="L387" s="15" t="s">
        <v>1922</v>
      </c>
    </row>
    <row r="388" spans="1:12" ht="12.75">
      <c r="A388" s="18"/>
      <c r="B388" s="27"/>
      <c r="C388" s="33" t="s">
        <v>1586</v>
      </c>
      <c r="D388" s="34"/>
      <c r="E388" s="35">
        <f>SUM(E284:E387)</f>
        <v>38867.67999999996</v>
      </c>
      <c r="F388" s="35">
        <f>SUM(F284:F387)</f>
        <v>13495.08000000001</v>
      </c>
      <c r="G388" s="18"/>
      <c r="H388" s="28"/>
      <c r="I388" s="28"/>
      <c r="J388" s="28"/>
      <c r="K388" s="15"/>
      <c r="L388" s="15"/>
    </row>
    <row r="389" spans="1:12" ht="12.75" customHeight="1">
      <c r="A389" s="18"/>
      <c r="B389" s="302" t="s">
        <v>729</v>
      </c>
      <c r="C389" s="339"/>
      <c r="D389" s="339"/>
      <c r="E389" s="339"/>
      <c r="F389" s="339"/>
      <c r="G389" s="339"/>
      <c r="H389" s="339"/>
      <c r="I389" s="339"/>
      <c r="J389" s="339"/>
      <c r="K389" s="339"/>
      <c r="L389" s="340"/>
    </row>
    <row r="390" spans="1:12" ht="30.75" customHeight="1">
      <c r="A390" s="302" t="s">
        <v>978</v>
      </c>
      <c r="B390" s="339"/>
      <c r="C390" s="339"/>
      <c r="D390" s="339"/>
      <c r="E390" s="339"/>
      <c r="F390" s="339"/>
      <c r="G390" s="339"/>
      <c r="H390" s="339"/>
      <c r="I390" s="339"/>
      <c r="J390" s="339"/>
      <c r="K390" s="339"/>
      <c r="L390" s="340"/>
    </row>
    <row r="391" spans="1:12" s="119" customFormat="1" ht="33.75">
      <c r="A391" s="140" t="s">
        <v>2866</v>
      </c>
      <c r="B391" s="272" t="s">
        <v>2423</v>
      </c>
      <c r="C391" s="272" t="s">
        <v>1873</v>
      </c>
      <c r="D391" s="140" t="s">
        <v>2424</v>
      </c>
      <c r="E391" s="141"/>
      <c r="F391" s="122"/>
      <c r="G391" s="122" t="s">
        <v>742</v>
      </c>
      <c r="H391" s="140" t="s">
        <v>2083</v>
      </c>
      <c r="I391" s="122"/>
      <c r="J391" s="122" t="s">
        <v>2084</v>
      </c>
      <c r="K391" s="122" t="s">
        <v>2422</v>
      </c>
      <c r="L391" s="138" t="s">
        <v>3212</v>
      </c>
    </row>
    <row r="392" spans="1:12" s="119" customFormat="1" ht="33.75">
      <c r="A392" s="122" t="s">
        <v>1094</v>
      </c>
      <c r="B392" s="272" t="s">
        <v>2425</v>
      </c>
      <c r="C392" s="272" t="s">
        <v>3288</v>
      </c>
      <c r="D392" s="122" t="s">
        <v>2426</v>
      </c>
      <c r="E392" s="141"/>
      <c r="F392" s="122"/>
      <c r="G392" s="122" t="s">
        <v>3289</v>
      </c>
      <c r="H392" s="140" t="s">
        <v>2048</v>
      </c>
      <c r="I392" s="122"/>
      <c r="J392" s="122" t="s">
        <v>518</v>
      </c>
      <c r="K392" s="122" t="s">
        <v>2422</v>
      </c>
      <c r="L392" s="142" t="s">
        <v>1923</v>
      </c>
    </row>
    <row r="393" spans="1:12" s="119" customFormat="1" ht="56.25">
      <c r="A393" s="140" t="s">
        <v>1449</v>
      </c>
      <c r="B393" s="272" t="s">
        <v>2427</v>
      </c>
      <c r="C393" s="272" t="s">
        <v>3286</v>
      </c>
      <c r="D393" s="122" t="s">
        <v>2428</v>
      </c>
      <c r="E393" s="141"/>
      <c r="F393" s="122"/>
      <c r="G393" s="122" t="s">
        <v>3287</v>
      </c>
      <c r="H393" s="140" t="s">
        <v>2048</v>
      </c>
      <c r="I393" s="122"/>
      <c r="J393" s="122" t="s">
        <v>2049</v>
      </c>
      <c r="K393" s="122" t="s">
        <v>2422</v>
      </c>
      <c r="L393" s="142" t="s">
        <v>1923</v>
      </c>
    </row>
    <row r="394" spans="1:12" s="119" customFormat="1" ht="45">
      <c r="A394" s="122" t="s">
        <v>2845</v>
      </c>
      <c r="B394" s="272" t="s">
        <v>2429</v>
      </c>
      <c r="C394" s="272" t="s">
        <v>3321</v>
      </c>
      <c r="D394" s="122" t="s">
        <v>2431</v>
      </c>
      <c r="E394" s="141"/>
      <c r="F394" s="122"/>
      <c r="G394" s="122" t="s">
        <v>3322</v>
      </c>
      <c r="H394" s="140" t="s">
        <v>520</v>
      </c>
      <c r="I394" s="140"/>
      <c r="J394" s="122" t="s">
        <v>521</v>
      </c>
      <c r="K394" s="122" t="s">
        <v>2422</v>
      </c>
      <c r="L394" s="142" t="s">
        <v>1923</v>
      </c>
    </row>
    <row r="395" spans="1:12" s="119" customFormat="1" ht="45">
      <c r="A395" s="140" t="s">
        <v>2254</v>
      </c>
      <c r="B395" s="272" t="s">
        <v>2432</v>
      </c>
      <c r="C395" s="272" t="s">
        <v>2409</v>
      </c>
      <c r="D395" s="122" t="s">
        <v>2410</v>
      </c>
      <c r="E395" s="141"/>
      <c r="F395" s="122"/>
      <c r="G395" s="122"/>
      <c r="H395" s="140" t="s">
        <v>931</v>
      </c>
      <c r="I395" s="140" t="s">
        <v>1501</v>
      </c>
      <c r="J395" s="122" t="s">
        <v>1502</v>
      </c>
      <c r="K395" s="122" t="s">
        <v>2422</v>
      </c>
      <c r="L395" s="142" t="s">
        <v>1923</v>
      </c>
    </row>
    <row r="396" spans="1:12" s="119" customFormat="1" ht="56.25">
      <c r="A396" s="122" t="s">
        <v>1347</v>
      </c>
      <c r="B396" s="272" t="s">
        <v>2411</v>
      </c>
      <c r="C396" s="272" t="s">
        <v>3297</v>
      </c>
      <c r="D396" s="122" t="s">
        <v>2412</v>
      </c>
      <c r="E396" s="141"/>
      <c r="F396" s="122"/>
      <c r="G396" s="122" t="s">
        <v>3298</v>
      </c>
      <c r="H396" s="140" t="s">
        <v>2849</v>
      </c>
      <c r="I396" s="140"/>
      <c r="J396" s="122" t="s">
        <v>1651</v>
      </c>
      <c r="K396" s="122" t="s">
        <v>2422</v>
      </c>
      <c r="L396" s="142" t="s">
        <v>1923</v>
      </c>
    </row>
    <row r="397" spans="1:12" s="119" customFormat="1" ht="56.25">
      <c r="A397" s="140" t="s">
        <v>2253</v>
      </c>
      <c r="B397" s="122" t="s">
        <v>2413</v>
      </c>
      <c r="C397" s="122" t="s">
        <v>3265</v>
      </c>
      <c r="D397" s="122" t="s">
        <v>2414</v>
      </c>
      <c r="E397" s="141"/>
      <c r="F397" s="122"/>
      <c r="G397" s="122" t="s">
        <v>3266</v>
      </c>
      <c r="H397" s="140" t="s">
        <v>2436</v>
      </c>
      <c r="I397" s="140"/>
      <c r="J397" s="122" t="s">
        <v>2437</v>
      </c>
      <c r="K397" s="122" t="s">
        <v>2422</v>
      </c>
      <c r="L397" s="142" t="s">
        <v>1923</v>
      </c>
    </row>
    <row r="398" spans="1:12" s="119" customFormat="1" ht="67.5">
      <c r="A398" s="122" t="s">
        <v>2867</v>
      </c>
      <c r="B398" s="122" t="s">
        <v>2415</v>
      </c>
      <c r="C398" s="122" t="s">
        <v>3267</v>
      </c>
      <c r="D398" s="122" t="s">
        <v>1688</v>
      </c>
      <c r="E398" s="141"/>
      <c r="F398" s="122"/>
      <c r="G398" s="122" t="s">
        <v>3268</v>
      </c>
      <c r="H398" s="140" t="s">
        <v>2436</v>
      </c>
      <c r="I398" s="140"/>
      <c r="J398" s="122" t="s">
        <v>2442</v>
      </c>
      <c r="K398" s="122" t="s">
        <v>2422</v>
      </c>
      <c r="L398" s="142" t="s">
        <v>1923</v>
      </c>
    </row>
    <row r="399" spans="1:12" s="119" customFormat="1" ht="56.25">
      <c r="A399" s="140" t="s">
        <v>2868</v>
      </c>
      <c r="B399" s="122" t="s">
        <v>1689</v>
      </c>
      <c r="C399" s="122" t="s">
        <v>3165</v>
      </c>
      <c r="D399" s="122" t="s">
        <v>2452</v>
      </c>
      <c r="E399" s="141"/>
      <c r="F399" s="122"/>
      <c r="G399" s="122"/>
      <c r="H399" s="140" t="s">
        <v>2436</v>
      </c>
      <c r="I399" s="140" t="s">
        <v>3166</v>
      </c>
      <c r="J399" s="122" t="s">
        <v>3167</v>
      </c>
      <c r="K399" s="122" t="s">
        <v>2422</v>
      </c>
      <c r="L399" s="142" t="s">
        <v>1923</v>
      </c>
    </row>
    <row r="400" spans="1:12" s="119" customFormat="1" ht="56.25">
      <c r="A400" s="122" t="s">
        <v>2407</v>
      </c>
      <c r="B400" s="122" t="s">
        <v>3012</v>
      </c>
      <c r="C400" s="122" t="s">
        <v>808</v>
      </c>
      <c r="D400" s="122" t="s">
        <v>809</v>
      </c>
      <c r="E400" s="141"/>
      <c r="F400" s="122"/>
      <c r="G400" s="122"/>
      <c r="H400" s="140" t="s">
        <v>2453</v>
      </c>
      <c r="I400" s="140"/>
      <c r="J400" s="122" t="s">
        <v>930</v>
      </c>
      <c r="K400" s="122" t="s">
        <v>2422</v>
      </c>
      <c r="L400" s="142" t="s">
        <v>1923</v>
      </c>
    </row>
    <row r="401" spans="1:12" s="119" customFormat="1" ht="67.5">
      <c r="A401" s="140" t="s">
        <v>2869</v>
      </c>
      <c r="B401" s="122" t="s">
        <v>810</v>
      </c>
      <c r="C401" s="122" t="s">
        <v>56</v>
      </c>
      <c r="D401" s="122" t="s">
        <v>811</v>
      </c>
      <c r="E401" s="141"/>
      <c r="F401" s="122"/>
      <c r="G401" s="122" t="s">
        <v>955</v>
      </c>
      <c r="H401" s="140" t="s">
        <v>2436</v>
      </c>
      <c r="I401" s="140"/>
      <c r="J401" s="122" t="s">
        <v>3713</v>
      </c>
      <c r="K401" s="122" t="s">
        <v>2422</v>
      </c>
      <c r="L401" s="142" t="s">
        <v>1923</v>
      </c>
    </row>
    <row r="402" spans="1:12" s="119" customFormat="1" ht="56.25">
      <c r="A402" s="122" t="s">
        <v>1885</v>
      </c>
      <c r="B402" s="122" t="s">
        <v>1623</v>
      </c>
      <c r="C402" s="122" t="s">
        <v>51</v>
      </c>
      <c r="D402" s="122" t="s">
        <v>1624</v>
      </c>
      <c r="E402" s="141"/>
      <c r="F402" s="122"/>
      <c r="G402" s="122"/>
      <c r="H402" s="140" t="s">
        <v>1625</v>
      </c>
      <c r="I402" s="140" t="s">
        <v>1503</v>
      </c>
      <c r="J402" s="122" t="s">
        <v>1504</v>
      </c>
      <c r="K402" s="122" t="s">
        <v>2422</v>
      </c>
      <c r="L402" s="142" t="s">
        <v>1923</v>
      </c>
    </row>
    <row r="403" spans="1:12" s="119" customFormat="1" ht="56.25">
      <c r="A403" s="140" t="s">
        <v>1348</v>
      </c>
      <c r="B403" s="122" t="s">
        <v>812</v>
      </c>
      <c r="C403" s="122" t="s">
        <v>3232</v>
      </c>
      <c r="D403" s="122" t="s">
        <v>923</v>
      </c>
      <c r="E403" s="141"/>
      <c r="F403" s="122"/>
      <c r="G403" s="122" t="s">
        <v>3233</v>
      </c>
      <c r="H403" s="140" t="s">
        <v>924</v>
      </c>
      <c r="I403" s="140"/>
      <c r="J403" s="122" t="s">
        <v>925</v>
      </c>
      <c r="K403" s="122" t="s">
        <v>2422</v>
      </c>
      <c r="L403" s="142" t="s">
        <v>1923</v>
      </c>
    </row>
    <row r="404" spans="1:12" s="119" customFormat="1" ht="78.75">
      <c r="A404" s="122" t="s">
        <v>2870</v>
      </c>
      <c r="B404" s="122" t="s">
        <v>926</v>
      </c>
      <c r="C404" s="122" t="s">
        <v>929</v>
      </c>
      <c r="D404" s="122" t="s">
        <v>927</v>
      </c>
      <c r="E404" s="141"/>
      <c r="F404" s="122"/>
      <c r="G404" s="122" t="s">
        <v>956</v>
      </c>
      <c r="H404" s="140" t="s">
        <v>928</v>
      </c>
      <c r="I404" s="140"/>
      <c r="J404" s="122" t="s">
        <v>905</v>
      </c>
      <c r="K404" s="122" t="s">
        <v>2422</v>
      </c>
      <c r="L404" s="142" t="s">
        <v>1923</v>
      </c>
    </row>
    <row r="405" spans="1:12" s="119" customFormat="1" ht="78.75">
      <c r="A405" s="140" t="s">
        <v>2871</v>
      </c>
      <c r="B405" s="122" t="s">
        <v>932</v>
      </c>
      <c r="C405" s="122" t="s">
        <v>3278</v>
      </c>
      <c r="D405" s="122" t="s">
        <v>2077</v>
      </c>
      <c r="E405" s="141"/>
      <c r="F405" s="122"/>
      <c r="G405" s="122" t="s">
        <v>3279</v>
      </c>
      <c r="H405" s="140" t="s">
        <v>933</v>
      </c>
      <c r="I405" s="140" t="s">
        <v>2563</v>
      </c>
      <c r="J405" s="122" t="s">
        <v>2099</v>
      </c>
      <c r="K405" s="122" t="s">
        <v>2422</v>
      </c>
      <c r="L405" s="138" t="s">
        <v>2564</v>
      </c>
    </row>
    <row r="406" spans="1:12" s="119" customFormat="1" ht="78.75">
      <c r="A406" s="122" t="s">
        <v>1108</v>
      </c>
      <c r="B406" s="122" t="s">
        <v>2078</v>
      </c>
      <c r="C406" s="122" t="s">
        <v>3664</v>
      </c>
      <c r="D406" s="122" t="s">
        <v>973</v>
      </c>
      <c r="E406" s="141">
        <v>400</v>
      </c>
      <c r="F406" s="141">
        <v>116.864</v>
      </c>
      <c r="G406" s="122" t="s">
        <v>3665</v>
      </c>
      <c r="H406" s="140" t="s">
        <v>94</v>
      </c>
      <c r="I406" s="140" t="s">
        <v>3830</v>
      </c>
      <c r="J406" s="122" t="s">
        <v>3831</v>
      </c>
      <c r="K406" s="122" t="s">
        <v>2422</v>
      </c>
      <c r="L406" s="142" t="s">
        <v>1923</v>
      </c>
    </row>
    <row r="407" spans="1:12" s="119" customFormat="1" ht="67.5">
      <c r="A407" s="140" t="s">
        <v>2872</v>
      </c>
      <c r="B407" s="122" t="s">
        <v>1955</v>
      </c>
      <c r="C407" s="122" t="s">
        <v>1957</v>
      </c>
      <c r="D407" s="122" t="s">
        <v>1956</v>
      </c>
      <c r="E407" s="141"/>
      <c r="F407" s="122"/>
      <c r="G407" s="122"/>
      <c r="H407" s="140" t="s">
        <v>1958</v>
      </c>
      <c r="I407" s="140" t="s">
        <v>3344</v>
      </c>
      <c r="J407" s="122" t="s">
        <v>3345</v>
      </c>
      <c r="K407" s="122" t="s">
        <v>2422</v>
      </c>
      <c r="L407" s="142" t="s">
        <v>1923</v>
      </c>
    </row>
    <row r="408" spans="1:12" s="119" customFormat="1" ht="45">
      <c r="A408" s="140" t="s">
        <v>1407</v>
      </c>
      <c r="B408" s="122" t="s">
        <v>974</v>
      </c>
      <c r="C408" s="122" t="s">
        <v>2588</v>
      </c>
      <c r="D408" s="122" t="s">
        <v>975</v>
      </c>
      <c r="E408" s="141"/>
      <c r="F408" s="122"/>
      <c r="G408" s="122" t="s">
        <v>551</v>
      </c>
      <c r="H408" s="140"/>
      <c r="I408" s="140" t="s">
        <v>1505</v>
      </c>
      <c r="J408" s="122" t="s">
        <v>1506</v>
      </c>
      <c r="K408" s="122" t="s">
        <v>2422</v>
      </c>
      <c r="L408" s="142" t="s">
        <v>1923</v>
      </c>
    </row>
    <row r="409" spans="1:12" s="119" customFormat="1" ht="33.75">
      <c r="A409" s="122" t="s">
        <v>897</v>
      </c>
      <c r="B409" s="122" t="s">
        <v>2526</v>
      </c>
      <c r="C409" s="122" t="s">
        <v>976</v>
      </c>
      <c r="D409" s="122" t="s">
        <v>977</v>
      </c>
      <c r="E409" s="141"/>
      <c r="F409" s="122"/>
      <c r="G409" s="122"/>
      <c r="H409" s="140"/>
      <c r="I409" s="140" t="s">
        <v>48</v>
      </c>
      <c r="J409" s="122" t="s">
        <v>49</v>
      </c>
      <c r="K409" s="122" t="s">
        <v>2422</v>
      </c>
      <c r="L409" s="142" t="s">
        <v>1923</v>
      </c>
    </row>
    <row r="410" spans="1:12" s="119" customFormat="1" ht="45">
      <c r="A410" s="140" t="s">
        <v>1014</v>
      </c>
      <c r="B410" s="122" t="s">
        <v>1857</v>
      </c>
      <c r="C410" s="122" t="s">
        <v>1542</v>
      </c>
      <c r="D410" s="122" t="s">
        <v>2527</v>
      </c>
      <c r="E410" s="141"/>
      <c r="F410" s="122"/>
      <c r="G410" s="122" t="s">
        <v>3324</v>
      </c>
      <c r="H410" s="140" t="s">
        <v>1543</v>
      </c>
      <c r="I410" s="140"/>
      <c r="J410" s="122" t="s">
        <v>1927</v>
      </c>
      <c r="K410" s="122" t="s">
        <v>2422</v>
      </c>
      <c r="L410" s="122" t="s">
        <v>1923</v>
      </c>
    </row>
    <row r="411" spans="1:12" s="119" customFormat="1" ht="56.25">
      <c r="A411" s="122" t="s">
        <v>1406</v>
      </c>
      <c r="B411" s="122" t="s">
        <v>2060</v>
      </c>
      <c r="C411" s="122" t="s">
        <v>1928</v>
      </c>
      <c r="D411" s="122" t="s">
        <v>1929</v>
      </c>
      <c r="E411" s="141"/>
      <c r="F411" s="122"/>
      <c r="G411" s="122" t="s">
        <v>957</v>
      </c>
      <c r="H411" s="140" t="s">
        <v>2058</v>
      </c>
      <c r="I411" s="122"/>
      <c r="J411" s="122" t="s">
        <v>2059</v>
      </c>
      <c r="K411" s="122" t="s">
        <v>2422</v>
      </c>
      <c r="L411" s="122" t="s">
        <v>1923</v>
      </c>
    </row>
    <row r="412" spans="1:12" s="119" customFormat="1" ht="56.25">
      <c r="A412" s="140" t="s">
        <v>2873</v>
      </c>
      <c r="B412" s="122" t="s">
        <v>2061</v>
      </c>
      <c r="C412" s="122" t="s">
        <v>1920</v>
      </c>
      <c r="D412" s="122" t="s">
        <v>2062</v>
      </c>
      <c r="E412" s="141"/>
      <c r="F412" s="122"/>
      <c r="G412" s="122" t="s">
        <v>958</v>
      </c>
      <c r="H412" s="140" t="s">
        <v>2058</v>
      </c>
      <c r="I412" s="122"/>
      <c r="J412" s="122" t="s">
        <v>2006</v>
      </c>
      <c r="K412" s="122" t="s">
        <v>2422</v>
      </c>
      <c r="L412" s="122" t="s">
        <v>1923</v>
      </c>
    </row>
    <row r="413" spans="1:12" s="119" customFormat="1" ht="39" customHeight="1">
      <c r="A413" s="122" t="s">
        <v>2874</v>
      </c>
      <c r="B413" s="122" t="s">
        <v>1858</v>
      </c>
      <c r="C413" s="122" t="s">
        <v>2009</v>
      </c>
      <c r="D413" s="122" t="s">
        <v>2007</v>
      </c>
      <c r="E413" s="141"/>
      <c r="F413" s="122"/>
      <c r="G413" s="122" t="s">
        <v>959</v>
      </c>
      <c r="H413" s="140" t="s">
        <v>2058</v>
      </c>
      <c r="I413" s="122"/>
      <c r="J413" s="122" t="s">
        <v>2008</v>
      </c>
      <c r="K413" s="122" t="s">
        <v>2422</v>
      </c>
      <c r="L413" s="122" t="s">
        <v>1923</v>
      </c>
    </row>
    <row r="414" spans="1:12" s="119" customFormat="1" ht="33.75">
      <c r="A414" s="140" t="s">
        <v>2875</v>
      </c>
      <c r="B414" s="122" t="s">
        <v>904</v>
      </c>
      <c r="C414" s="122" t="s">
        <v>1859</v>
      </c>
      <c r="D414" s="122" t="s">
        <v>2007</v>
      </c>
      <c r="E414" s="141"/>
      <c r="F414" s="122"/>
      <c r="G414" s="122" t="s">
        <v>3215</v>
      </c>
      <c r="H414" s="140" t="s">
        <v>2010</v>
      </c>
      <c r="I414" s="122"/>
      <c r="J414" s="122" t="s">
        <v>2011</v>
      </c>
      <c r="K414" s="122" t="s">
        <v>2422</v>
      </c>
      <c r="L414" s="122" t="s">
        <v>1923</v>
      </c>
    </row>
    <row r="415" spans="1:12" s="119" customFormat="1" ht="33.75">
      <c r="A415" s="122" t="s">
        <v>896</v>
      </c>
      <c r="B415" s="122" t="s">
        <v>1860</v>
      </c>
      <c r="C415" s="122" t="s">
        <v>1232</v>
      </c>
      <c r="D415" s="122" t="s">
        <v>1233</v>
      </c>
      <c r="E415" s="141"/>
      <c r="F415" s="122"/>
      <c r="G415" s="122" t="s">
        <v>960</v>
      </c>
      <c r="H415" s="140" t="s">
        <v>2058</v>
      </c>
      <c r="I415" s="122"/>
      <c r="J415" s="122" t="s">
        <v>827</v>
      </c>
      <c r="K415" s="122" t="s">
        <v>2422</v>
      </c>
      <c r="L415" s="122" t="s">
        <v>1923</v>
      </c>
    </row>
    <row r="416" spans="1:12" s="119" customFormat="1" ht="33.75">
      <c r="A416" s="140" t="s">
        <v>2876</v>
      </c>
      <c r="B416" s="122" t="s">
        <v>1861</v>
      </c>
      <c r="C416" s="122" t="s">
        <v>853</v>
      </c>
      <c r="D416" s="122" t="s">
        <v>854</v>
      </c>
      <c r="E416" s="141"/>
      <c r="F416" s="122"/>
      <c r="G416" s="122" t="s">
        <v>961</v>
      </c>
      <c r="H416" s="140" t="s">
        <v>2058</v>
      </c>
      <c r="I416" s="122"/>
      <c r="J416" s="122" t="s">
        <v>855</v>
      </c>
      <c r="K416" s="122" t="s">
        <v>2422</v>
      </c>
      <c r="L416" s="122" t="s">
        <v>1923</v>
      </c>
    </row>
    <row r="417" spans="1:12" s="119" customFormat="1" ht="33.75">
      <c r="A417" s="122" t="s">
        <v>2821</v>
      </c>
      <c r="B417" s="122" t="s">
        <v>1862</v>
      </c>
      <c r="C417" s="122" t="s">
        <v>830</v>
      </c>
      <c r="D417" s="122" t="s">
        <v>831</v>
      </c>
      <c r="E417" s="141"/>
      <c r="F417" s="122"/>
      <c r="G417" s="122" t="s">
        <v>962</v>
      </c>
      <c r="H417" s="140" t="s">
        <v>2058</v>
      </c>
      <c r="I417" s="122"/>
      <c r="J417" s="122" t="s">
        <v>832</v>
      </c>
      <c r="K417" s="122" t="s">
        <v>2422</v>
      </c>
      <c r="L417" s="122" t="s">
        <v>1923</v>
      </c>
    </row>
    <row r="418" spans="1:12" s="119" customFormat="1" ht="45">
      <c r="A418" s="140" t="s">
        <v>2877</v>
      </c>
      <c r="B418" s="122" t="s">
        <v>1863</v>
      </c>
      <c r="C418" s="122" t="s">
        <v>2012</v>
      </c>
      <c r="D418" s="122" t="s">
        <v>2013</v>
      </c>
      <c r="E418" s="141"/>
      <c r="F418" s="122"/>
      <c r="G418" s="122" t="s">
        <v>963</v>
      </c>
      <c r="H418" s="140" t="s">
        <v>2058</v>
      </c>
      <c r="I418" s="122"/>
      <c r="J418" s="122" t="s">
        <v>2014</v>
      </c>
      <c r="K418" s="122" t="s">
        <v>2422</v>
      </c>
      <c r="L418" s="122" t="s">
        <v>1923</v>
      </c>
    </row>
    <row r="419" spans="1:12" s="119" customFormat="1" ht="45">
      <c r="A419" s="122" t="s">
        <v>2878</v>
      </c>
      <c r="B419" s="122" t="s">
        <v>1863</v>
      </c>
      <c r="C419" s="122" t="s">
        <v>828</v>
      </c>
      <c r="D419" s="122" t="s">
        <v>2013</v>
      </c>
      <c r="E419" s="141"/>
      <c r="F419" s="122"/>
      <c r="G419" s="122" t="s">
        <v>963</v>
      </c>
      <c r="H419" s="140" t="s">
        <v>2058</v>
      </c>
      <c r="I419" s="122"/>
      <c r="J419" s="122" t="s">
        <v>829</v>
      </c>
      <c r="K419" s="122" t="s">
        <v>2422</v>
      </c>
      <c r="L419" s="122" t="s">
        <v>1923</v>
      </c>
    </row>
    <row r="420" spans="1:12" s="119" customFormat="1" ht="67.5">
      <c r="A420" s="140" t="s">
        <v>1405</v>
      </c>
      <c r="B420" s="122" t="s">
        <v>1864</v>
      </c>
      <c r="C420" s="122" t="s">
        <v>1539</v>
      </c>
      <c r="D420" s="122" t="s">
        <v>2530</v>
      </c>
      <c r="E420" s="141"/>
      <c r="F420" s="122"/>
      <c r="G420" s="122" t="s">
        <v>3323</v>
      </c>
      <c r="H420" s="140" t="s">
        <v>1540</v>
      </c>
      <c r="I420" s="122" t="s">
        <v>3606</v>
      </c>
      <c r="J420" s="122" t="s">
        <v>3607</v>
      </c>
      <c r="K420" s="122" t="s">
        <v>2422</v>
      </c>
      <c r="L420" s="122" t="s">
        <v>1923</v>
      </c>
    </row>
    <row r="421" spans="1:12" s="119" customFormat="1" ht="67.5">
      <c r="A421" s="122" t="s">
        <v>2879</v>
      </c>
      <c r="B421" s="122" t="s">
        <v>1865</v>
      </c>
      <c r="C421" s="122" t="s">
        <v>3019</v>
      </c>
      <c r="D421" s="122" t="s">
        <v>2527</v>
      </c>
      <c r="E421" s="141"/>
      <c r="F421" s="122"/>
      <c r="G421" s="122" t="s">
        <v>3320</v>
      </c>
      <c r="H421" s="140" t="s">
        <v>2529</v>
      </c>
      <c r="I421" s="122" t="s">
        <v>3606</v>
      </c>
      <c r="J421" s="122" t="s">
        <v>3608</v>
      </c>
      <c r="K421" s="122" t="s">
        <v>2422</v>
      </c>
      <c r="L421" s="122" t="s">
        <v>1923</v>
      </c>
    </row>
    <row r="422" spans="1:12" s="119" customFormat="1" ht="67.5">
      <c r="A422" s="140" t="s">
        <v>2880</v>
      </c>
      <c r="B422" s="122" t="s">
        <v>1550</v>
      </c>
      <c r="C422" s="122" t="s">
        <v>3020</v>
      </c>
      <c r="D422" s="122" t="s">
        <v>2527</v>
      </c>
      <c r="E422" s="141"/>
      <c r="F422" s="122"/>
      <c r="G422" s="122" t="s">
        <v>963</v>
      </c>
      <c r="H422" s="140" t="s">
        <v>2528</v>
      </c>
      <c r="I422" s="122" t="s">
        <v>3606</v>
      </c>
      <c r="J422" s="122" t="s">
        <v>3610</v>
      </c>
      <c r="K422" s="122" t="s">
        <v>2422</v>
      </c>
      <c r="L422" s="122" t="s">
        <v>1923</v>
      </c>
    </row>
    <row r="423" spans="1:12" s="119" customFormat="1" ht="67.5">
      <c r="A423" s="122" t="s">
        <v>2881</v>
      </c>
      <c r="B423" s="122" t="s">
        <v>1551</v>
      </c>
      <c r="C423" s="122" t="s">
        <v>1541</v>
      </c>
      <c r="D423" s="122" t="s">
        <v>2527</v>
      </c>
      <c r="E423" s="141"/>
      <c r="F423" s="122"/>
      <c r="G423" s="122" t="s">
        <v>3216</v>
      </c>
      <c r="H423" s="140" t="s">
        <v>2529</v>
      </c>
      <c r="I423" s="122" t="s">
        <v>3606</v>
      </c>
      <c r="J423" s="122" t="s">
        <v>3609</v>
      </c>
      <c r="K423" s="122" t="s">
        <v>2422</v>
      </c>
      <c r="L423" s="122" t="s">
        <v>1923</v>
      </c>
    </row>
    <row r="424" spans="1:12" s="119" customFormat="1" ht="78.75">
      <c r="A424" s="140" t="s">
        <v>2882</v>
      </c>
      <c r="B424" s="122" t="s">
        <v>1498</v>
      </c>
      <c r="C424" s="122" t="s">
        <v>1499</v>
      </c>
      <c r="D424" s="122" t="s">
        <v>2542</v>
      </c>
      <c r="E424" s="143">
        <v>2930</v>
      </c>
      <c r="F424" s="141"/>
      <c r="G424" s="122"/>
      <c r="H424" s="140" t="s">
        <v>2543</v>
      </c>
      <c r="I424" s="122"/>
      <c r="J424" s="122" t="s">
        <v>1168</v>
      </c>
      <c r="K424" s="122" t="s">
        <v>2422</v>
      </c>
      <c r="L424" s="122" t="s">
        <v>1923</v>
      </c>
    </row>
    <row r="425" spans="1:12" s="119" customFormat="1" ht="90">
      <c r="A425" s="122" t="s">
        <v>2405</v>
      </c>
      <c r="B425" s="122" t="s">
        <v>727</v>
      </c>
      <c r="C425" s="122" t="s">
        <v>2524</v>
      </c>
      <c r="D425" s="122" t="s">
        <v>2476</v>
      </c>
      <c r="E425" s="143">
        <v>2410</v>
      </c>
      <c r="F425" s="141"/>
      <c r="G425" s="122"/>
      <c r="H425" s="140" t="s">
        <v>2525</v>
      </c>
      <c r="I425" s="122"/>
      <c r="J425" s="122" t="s">
        <v>1142</v>
      </c>
      <c r="K425" s="122" t="s">
        <v>2422</v>
      </c>
      <c r="L425" s="122" t="s">
        <v>1923</v>
      </c>
    </row>
    <row r="426" spans="1:12" s="119" customFormat="1" ht="90">
      <c r="A426" s="140" t="s">
        <v>2883</v>
      </c>
      <c r="B426" s="122" t="s">
        <v>2025</v>
      </c>
      <c r="C426" s="122" t="s">
        <v>2026</v>
      </c>
      <c r="D426" s="122" t="s">
        <v>2475</v>
      </c>
      <c r="E426" s="143">
        <v>846.054</v>
      </c>
      <c r="F426" s="141"/>
      <c r="G426" s="122"/>
      <c r="H426" s="140" t="s">
        <v>1324</v>
      </c>
      <c r="I426" s="122"/>
      <c r="J426" s="122" t="s">
        <v>1325</v>
      </c>
      <c r="K426" s="122" t="s">
        <v>2422</v>
      </c>
      <c r="L426" s="122" t="s">
        <v>1923</v>
      </c>
    </row>
    <row r="427" spans="1:12" s="119" customFormat="1" ht="45">
      <c r="A427" s="122" t="s">
        <v>2072</v>
      </c>
      <c r="B427" s="122" t="s">
        <v>2607</v>
      </c>
      <c r="C427" s="122" t="s">
        <v>2636</v>
      </c>
      <c r="D427" s="122" t="s">
        <v>2474</v>
      </c>
      <c r="E427" s="143">
        <v>2770</v>
      </c>
      <c r="F427" s="141"/>
      <c r="G427" s="122"/>
      <c r="H427" s="140" t="s">
        <v>2637</v>
      </c>
      <c r="I427" s="122"/>
      <c r="J427" s="122" t="s">
        <v>529</v>
      </c>
      <c r="K427" s="122" t="s">
        <v>2422</v>
      </c>
      <c r="L427" s="122" t="s">
        <v>1923</v>
      </c>
    </row>
    <row r="428" spans="1:12" s="119" customFormat="1" ht="56.25">
      <c r="A428" s="140" t="s">
        <v>2884</v>
      </c>
      <c r="B428" s="122" t="s">
        <v>530</v>
      </c>
      <c r="C428" s="122" t="s">
        <v>2458</v>
      </c>
      <c r="D428" s="122" t="s">
        <v>2473</v>
      </c>
      <c r="E428" s="143">
        <v>130</v>
      </c>
      <c r="F428" s="141"/>
      <c r="G428" s="122"/>
      <c r="H428" s="140" t="s">
        <v>2459</v>
      </c>
      <c r="I428" s="122"/>
      <c r="J428" s="122" t="s">
        <v>2460</v>
      </c>
      <c r="K428" s="122" t="s">
        <v>2422</v>
      </c>
      <c r="L428" s="122" t="s">
        <v>1923</v>
      </c>
    </row>
    <row r="429" spans="1:12" s="119" customFormat="1" ht="56.25">
      <c r="A429" s="122" t="s">
        <v>2885</v>
      </c>
      <c r="B429" s="122" t="s">
        <v>1046</v>
      </c>
      <c r="C429" s="122" t="s">
        <v>2461</v>
      </c>
      <c r="D429" s="122" t="s">
        <v>2472</v>
      </c>
      <c r="E429" s="143">
        <v>290</v>
      </c>
      <c r="F429" s="141"/>
      <c r="G429" s="122"/>
      <c r="H429" s="140" t="s">
        <v>2462</v>
      </c>
      <c r="I429" s="122"/>
      <c r="J429" s="122" t="s">
        <v>2463</v>
      </c>
      <c r="K429" s="122" t="s">
        <v>2422</v>
      </c>
      <c r="L429" s="122" t="s">
        <v>1923</v>
      </c>
    </row>
    <row r="430" spans="1:12" s="119" customFormat="1" ht="45">
      <c r="A430" s="140" t="s">
        <v>2823</v>
      </c>
      <c r="B430" s="122" t="s">
        <v>2464</v>
      </c>
      <c r="C430" s="122" t="s">
        <v>2465</v>
      </c>
      <c r="D430" s="122" t="s">
        <v>2466</v>
      </c>
      <c r="E430" s="143">
        <v>1570</v>
      </c>
      <c r="F430" s="141"/>
      <c r="G430" s="122"/>
      <c r="H430" s="140" t="s">
        <v>2467</v>
      </c>
      <c r="I430" s="122"/>
      <c r="J430" s="122" t="s">
        <v>2468</v>
      </c>
      <c r="K430" s="122" t="s">
        <v>2422</v>
      </c>
      <c r="L430" s="122" t="s">
        <v>1923</v>
      </c>
    </row>
    <row r="431" spans="1:12" s="119" customFormat="1" ht="78.75">
      <c r="A431" s="122" t="s">
        <v>2886</v>
      </c>
      <c r="B431" s="122" t="s">
        <v>1045</v>
      </c>
      <c r="C431" s="122" t="s">
        <v>2469</v>
      </c>
      <c r="D431" s="122" t="s">
        <v>2470</v>
      </c>
      <c r="E431" s="143">
        <v>1610</v>
      </c>
      <c r="F431" s="141"/>
      <c r="G431" s="122"/>
      <c r="H431" s="140" t="s">
        <v>2471</v>
      </c>
      <c r="I431" s="122"/>
      <c r="J431" s="122" t="s">
        <v>2587</v>
      </c>
      <c r="K431" s="122" t="s">
        <v>2422</v>
      </c>
      <c r="L431" s="122" t="s">
        <v>1923</v>
      </c>
    </row>
    <row r="432" spans="1:12" s="119" customFormat="1" ht="45">
      <c r="A432" s="140" t="s">
        <v>2887</v>
      </c>
      <c r="B432" s="122" t="s">
        <v>2477</v>
      </c>
      <c r="C432" s="122" t="s">
        <v>1546</v>
      </c>
      <c r="D432" s="122" t="s">
        <v>2620</v>
      </c>
      <c r="E432" s="143">
        <v>810</v>
      </c>
      <c r="F432" s="141"/>
      <c r="G432" s="122"/>
      <c r="H432" s="140" t="s">
        <v>2462</v>
      </c>
      <c r="I432" s="122"/>
      <c r="J432" s="122" t="s">
        <v>2587</v>
      </c>
      <c r="K432" s="122" t="s">
        <v>2422</v>
      </c>
      <c r="L432" s="122" t="s">
        <v>1923</v>
      </c>
    </row>
    <row r="433" spans="1:12" s="119" customFormat="1" ht="45">
      <c r="A433" s="122" t="s">
        <v>2888</v>
      </c>
      <c r="B433" s="122" t="s">
        <v>2621</v>
      </c>
      <c r="C433" s="122" t="s">
        <v>2622</v>
      </c>
      <c r="D433" s="122" t="s">
        <v>2623</v>
      </c>
      <c r="E433" s="143">
        <v>755</v>
      </c>
      <c r="F433" s="141"/>
      <c r="G433" s="122"/>
      <c r="H433" s="140" t="s">
        <v>2624</v>
      </c>
      <c r="I433" s="122"/>
      <c r="J433" s="122" t="s">
        <v>2625</v>
      </c>
      <c r="K433" s="122" t="s">
        <v>2422</v>
      </c>
      <c r="L433" s="122" t="s">
        <v>1923</v>
      </c>
    </row>
    <row r="434" spans="1:12" s="119" customFormat="1" ht="45">
      <c r="A434" s="140" t="s">
        <v>2889</v>
      </c>
      <c r="B434" s="122" t="s">
        <v>1044</v>
      </c>
      <c r="C434" s="122" t="s">
        <v>2626</v>
      </c>
      <c r="D434" s="122" t="s">
        <v>2631</v>
      </c>
      <c r="E434" s="143">
        <v>1491.525</v>
      </c>
      <c r="F434" s="141"/>
      <c r="G434" s="122"/>
      <c r="H434" s="140" t="s">
        <v>2627</v>
      </c>
      <c r="I434" s="122"/>
      <c r="J434" s="122" t="s">
        <v>2628</v>
      </c>
      <c r="K434" s="122" t="s">
        <v>2422</v>
      </c>
      <c r="L434" s="122" t="s">
        <v>1923</v>
      </c>
    </row>
    <row r="435" spans="1:12" s="119" customFormat="1" ht="45">
      <c r="A435" s="122" t="s">
        <v>2890</v>
      </c>
      <c r="B435" s="122" t="s">
        <v>2629</v>
      </c>
      <c r="C435" s="122" t="s">
        <v>1684</v>
      </c>
      <c r="D435" s="122" t="s">
        <v>2630</v>
      </c>
      <c r="E435" s="143">
        <v>592.129</v>
      </c>
      <c r="F435" s="141"/>
      <c r="G435" s="122"/>
      <c r="H435" s="140" t="s">
        <v>2632</v>
      </c>
      <c r="I435" s="122"/>
      <c r="J435" s="122" t="s">
        <v>1924</v>
      </c>
      <c r="K435" s="122" t="s">
        <v>2422</v>
      </c>
      <c r="L435" s="122" t="s">
        <v>1923</v>
      </c>
    </row>
    <row r="436" spans="1:12" s="119" customFormat="1" ht="45">
      <c r="A436" s="140" t="s">
        <v>2891</v>
      </c>
      <c r="B436" s="122" t="s">
        <v>1925</v>
      </c>
      <c r="C436" s="122" t="s">
        <v>1926</v>
      </c>
      <c r="D436" s="122" t="s">
        <v>1678</v>
      </c>
      <c r="E436" s="143">
        <v>289.8</v>
      </c>
      <c r="F436" s="141"/>
      <c r="G436" s="122"/>
      <c r="H436" s="140" t="s">
        <v>2632</v>
      </c>
      <c r="I436" s="122"/>
      <c r="J436" s="122" t="s">
        <v>1674</v>
      </c>
      <c r="K436" s="122" t="s">
        <v>2422</v>
      </c>
      <c r="L436" s="122" t="s">
        <v>1923</v>
      </c>
    </row>
    <row r="437" spans="1:12" s="119" customFormat="1" ht="45">
      <c r="A437" s="122" t="s">
        <v>2892</v>
      </c>
      <c r="B437" s="122" t="s">
        <v>1675</v>
      </c>
      <c r="C437" s="122" t="s">
        <v>1676</v>
      </c>
      <c r="D437" s="122" t="s">
        <v>1677</v>
      </c>
      <c r="E437" s="143">
        <v>659.912</v>
      </c>
      <c r="F437" s="141"/>
      <c r="G437" s="122"/>
      <c r="H437" s="140" t="s">
        <v>1679</v>
      </c>
      <c r="I437" s="122"/>
      <c r="J437" s="122" t="s">
        <v>616</v>
      </c>
      <c r="K437" s="122" t="s">
        <v>2422</v>
      </c>
      <c r="L437" s="122" t="s">
        <v>1923</v>
      </c>
    </row>
    <row r="438" spans="1:12" s="119" customFormat="1" ht="45">
      <c r="A438" s="140" t="s">
        <v>2893</v>
      </c>
      <c r="B438" s="122" t="s">
        <v>1043</v>
      </c>
      <c r="C438" s="122" t="s">
        <v>2626</v>
      </c>
      <c r="D438" s="122" t="s">
        <v>617</v>
      </c>
      <c r="E438" s="143">
        <v>1679.218</v>
      </c>
      <c r="F438" s="141"/>
      <c r="G438" s="122"/>
      <c r="H438" s="140" t="s">
        <v>618</v>
      </c>
      <c r="I438" s="122"/>
      <c r="J438" s="122" t="s">
        <v>619</v>
      </c>
      <c r="K438" s="122" t="s">
        <v>2422</v>
      </c>
      <c r="L438" s="122" t="s">
        <v>1923</v>
      </c>
    </row>
    <row r="439" spans="1:12" s="119" customFormat="1" ht="67.5">
      <c r="A439" s="122" t="s">
        <v>2894</v>
      </c>
      <c r="B439" s="122" t="s">
        <v>1042</v>
      </c>
      <c r="C439" s="122" t="s">
        <v>2199</v>
      </c>
      <c r="D439" s="122" t="s">
        <v>1654</v>
      </c>
      <c r="E439" s="143">
        <v>1129.046</v>
      </c>
      <c r="F439" s="141"/>
      <c r="G439" s="122"/>
      <c r="H439" s="140" t="s">
        <v>2627</v>
      </c>
      <c r="I439" s="122"/>
      <c r="J439" s="122" t="s">
        <v>1655</v>
      </c>
      <c r="K439" s="122" t="s">
        <v>2422</v>
      </c>
      <c r="L439" s="122" t="s">
        <v>1923</v>
      </c>
    </row>
    <row r="440" spans="1:12" s="119" customFormat="1" ht="67.5">
      <c r="A440" s="140" t="s">
        <v>2895</v>
      </c>
      <c r="B440" s="122" t="s">
        <v>20</v>
      </c>
      <c r="C440" s="122" t="s">
        <v>1942</v>
      </c>
      <c r="D440" s="122" t="s">
        <v>1007</v>
      </c>
      <c r="E440" s="143">
        <v>525.848</v>
      </c>
      <c r="F440" s="141"/>
      <c r="G440" s="122"/>
      <c r="H440" s="140" t="s">
        <v>2627</v>
      </c>
      <c r="I440" s="122"/>
      <c r="J440" s="122" t="s">
        <v>1943</v>
      </c>
      <c r="K440" s="122" t="s">
        <v>2422</v>
      </c>
      <c r="L440" s="122" t="s">
        <v>1923</v>
      </c>
    </row>
    <row r="441" spans="1:12" s="119" customFormat="1" ht="67.5">
      <c r="A441" s="122" t="s">
        <v>2896</v>
      </c>
      <c r="B441" s="122" t="s">
        <v>19</v>
      </c>
      <c r="C441" s="122" t="s">
        <v>684</v>
      </c>
      <c r="D441" s="122" t="s">
        <v>1008</v>
      </c>
      <c r="E441" s="143">
        <v>156.5</v>
      </c>
      <c r="F441" s="141"/>
      <c r="G441" s="122"/>
      <c r="H441" s="140" t="s">
        <v>2627</v>
      </c>
      <c r="I441" s="122"/>
      <c r="J441" s="122" t="s">
        <v>685</v>
      </c>
      <c r="K441" s="122" t="s">
        <v>2422</v>
      </c>
      <c r="L441" s="122" t="s">
        <v>1923</v>
      </c>
    </row>
    <row r="442" spans="1:12" s="119" customFormat="1" ht="45">
      <c r="A442" s="140" t="s">
        <v>2897</v>
      </c>
      <c r="B442" s="122" t="s">
        <v>686</v>
      </c>
      <c r="C442" s="122" t="s">
        <v>687</v>
      </c>
      <c r="D442" s="122" t="s">
        <v>1009</v>
      </c>
      <c r="E442" s="143">
        <v>184.922</v>
      </c>
      <c r="F442" s="141"/>
      <c r="G442" s="122"/>
      <c r="H442" s="140" t="s">
        <v>528</v>
      </c>
      <c r="I442" s="122"/>
      <c r="J442" s="122" t="s">
        <v>1006</v>
      </c>
      <c r="K442" s="122" t="s">
        <v>2422</v>
      </c>
      <c r="L442" s="122" t="s">
        <v>1923</v>
      </c>
    </row>
    <row r="443" spans="1:12" s="119" customFormat="1" ht="56.25">
      <c r="A443" s="122" t="s">
        <v>2898</v>
      </c>
      <c r="B443" s="122" t="s">
        <v>18</v>
      </c>
      <c r="C443" s="122" t="s">
        <v>1926</v>
      </c>
      <c r="D443" s="122" t="s">
        <v>1010</v>
      </c>
      <c r="E443" s="143">
        <v>883.6</v>
      </c>
      <c r="F443" s="141"/>
      <c r="G443" s="122"/>
      <c r="H443" s="140" t="s">
        <v>528</v>
      </c>
      <c r="I443" s="122"/>
      <c r="J443" s="122" t="s">
        <v>1011</v>
      </c>
      <c r="K443" s="122" t="s">
        <v>2422</v>
      </c>
      <c r="L443" s="122" t="s">
        <v>1923</v>
      </c>
    </row>
    <row r="444" spans="1:12" s="119" customFormat="1" ht="56.25">
      <c r="A444" s="140" t="s">
        <v>2899</v>
      </c>
      <c r="B444" s="122" t="s">
        <v>1012</v>
      </c>
      <c r="C444" s="122" t="s">
        <v>2522</v>
      </c>
      <c r="D444" s="122" t="s">
        <v>2523</v>
      </c>
      <c r="E444" s="143">
        <v>1389.92</v>
      </c>
      <c r="F444" s="141"/>
      <c r="G444" s="122"/>
      <c r="H444" s="140" t="s">
        <v>528</v>
      </c>
      <c r="I444" s="122"/>
      <c r="J444" s="122" t="s">
        <v>2114</v>
      </c>
      <c r="K444" s="122" t="s">
        <v>2422</v>
      </c>
      <c r="L444" s="122" t="s">
        <v>1923</v>
      </c>
    </row>
    <row r="445" spans="1:12" s="119" customFormat="1" ht="45">
      <c r="A445" s="122" t="s">
        <v>2900</v>
      </c>
      <c r="B445" s="122" t="s">
        <v>1670</v>
      </c>
      <c r="C445" s="122" t="s">
        <v>2115</v>
      </c>
      <c r="D445" s="122" t="s">
        <v>2116</v>
      </c>
      <c r="E445" s="143">
        <v>457.675</v>
      </c>
      <c r="F445" s="141"/>
      <c r="G445" s="122"/>
      <c r="H445" s="140" t="s">
        <v>2117</v>
      </c>
      <c r="I445" s="122"/>
      <c r="J445" s="122" t="s">
        <v>2118</v>
      </c>
      <c r="K445" s="122" t="s">
        <v>2422</v>
      </c>
      <c r="L445" s="122" t="s">
        <v>1923</v>
      </c>
    </row>
    <row r="446" spans="1:12" s="119" customFormat="1" ht="33.75">
      <c r="A446" s="140" t="s">
        <v>2901</v>
      </c>
      <c r="B446" s="122" t="s">
        <v>1820</v>
      </c>
      <c r="C446" s="122" t="s">
        <v>1821</v>
      </c>
      <c r="D446" s="122"/>
      <c r="E446" s="143">
        <v>88.1</v>
      </c>
      <c r="F446" s="141">
        <v>16.151</v>
      </c>
      <c r="G446" s="122"/>
      <c r="H446" s="140" t="s">
        <v>1822</v>
      </c>
      <c r="I446" s="122"/>
      <c r="J446" s="122" t="s">
        <v>2100</v>
      </c>
      <c r="K446" s="122" t="s">
        <v>2422</v>
      </c>
      <c r="L446" s="122" t="s">
        <v>1923</v>
      </c>
    </row>
    <row r="447" spans="1:12" s="119" customFormat="1" ht="33.75">
      <c r="A447" s="122" t="s">
        <v>2902</v>
      </c>
      <c r="B447" s="122" t="s">
        <v>1820</v>
      </c>
      <c r="C447" s="122" t="s">
        <v>1821</v>
      </c>
      <c r="D447" s="122"/>
      <c r="E447" s="143">
        <v>72.8</v>
      </c>
      <c r="F447" s="141">
        <v>13.346</v>
      </c>
      <c r="G447" s="122"/>
      <c r="H447" s="140" t="s">
        <v>1822</v>
      </c>
      <c r="I447" s="122"/>
      <c r="J447" s="122" t="s">
        <v>2100</v>
      </c>
      <c r="K447" s="122" t="s">
        <v>2422</v>
      </c>
      <c r="L447" s="122" t="s">
        <v>1923</v>
      </c>
    </row>
    <row r="448" spans="1:12" s="119" customFormat="1" ht="33.75">
      <c r="A448" s="140" t="s">
        <v>2903</v>
      </c>
      <c r="B448" s="122" t="s">
        <v>1820</v>
      </c>
      <c r="C448" s="122" t="s">
        <v>1821</v>
      </c>
      <c r="D448" s="122"/>
      <c r="E448" s="143">
        <v>205.5</v>
      </c>
      <c r="F448" s="141">
        <v>37.675</v>
      </c>
      <c r="G448" s="122"/>
      <c r="H448" s="140" t="s">
        <v>1822</v>
      </c>
      <c r="I448" s="122"/>
      <c r="J448" s="122" t="s">
        <v>2100</v>
      </c>
      <c r="K448" s="122" t="s">
        <v>2422</v>
      </c>
      <c r="L448" s="122" t="s">
        <v>1923</v>
      </c>
    </row>
    <row r="449" spans="1:12" s="119" customFormat="1" ht="45">
      <c r="A449" s="140" t="s">
        <v>2904</v>
      </c>
      <c r="B449" s="122" t="s">
        <v>1739</v>
      </c>
      <c r="C449" s="122" t="s">
        <v>1740</v>
      </c>
      <c r="D449" s="122"/>
      <c r="E449" s="143">
        <v>1111.017</v>
      </c>
      <c r="F449" s="141">
        <v>296.27</v>
      </c>
      <c r="G449" s="122"/>
      <c r="H449" s="140" t="s">
        <v>1554</v>
      </c>
      <c r="I449" s="122"/>
      <c r="J449" s="122" t="s">
        <v>1741</v>
      </c>
      <c r="K449" s="122" t="s">
        <v>2422</v>
      </c>
      <c r="L449" s="122" t="s">
        <v>1923</v>
      </c>
    </row>
    <row r="450" spans="1:12" s="119" customFormat="1" ht="45">
      <c r="A450" s="140" t="s">
        <v>2905</v>
      </c>
      <c r="B450" s="122" t="s">
        <v>1742</v>
      </c>
      <c r="C450" s="122" t="s">
        <v>1636</v>
      </c>
      <c r="D450" s="122"/>
      <c r="E450" s="143">
        <v>165.77</v>
      </c>
      <c r="F450" s="141">
        <v>27.628</v>
      </c>
      <c r="G450" s="122"/>
      <c r="H450" s="140" t="s">
        <v>1637</v>
      </c>
      <c r="I450" s="122"/>
      <c r="J450" s="122" t="s">
        <v>1741</v>
      </c>
      <c r="K450" s="122" t="s">
        <v>2422</v>
      </c>
      <c r="L450" s="122" t="s">
        <v>1923</v>
      </c>
    </row>
    <row r="451" spans="1:12" s="119" customFormat="1" ht="45">
      <c r="A451" s="140" t="s">
        <v>2906</v>
      </c>
      <c r="B451" s="122" t="s">
        <v>2126</v>
      </c>
      <c r="C451" s="122" t="s">
        <v>2127</v>
      </c>
      <c r="D451" s="122"/>
      <c r="E451" s="143">
        <v>595.706</v>
      </c>
      <c r="F451" s="141">
        <v>132.379</v>
      </c>
      <c r="G451" s="122"/>
      <c r="H451" s="140" t="s">
        <v>1637</v>
      </c>
      <c r="I451" s="122"/>
      <c r="J451" s="122" t="s">
        <v>1741</v>
      </c>
      <c r="K451" s="122" t="s">
        <v>2422</v>
      </c>
      <c r="L451" s="122" t="s">
        <v>1923</v>
      </c>
    </row>
    <row r="452" spans="1:12" s="119" customFormat="1" ht="45">
      <c r="A452" s="140" t="s">
        <v>2907</v>
      </c>
      <c r="B452" s="122" t="s">
        <v>1638</v>
      </c>
      <c r="C452" s="122" t="s">
        <v>1639</v>
      </c>
      <c r="D452" s="122"/>
      <c r="E452" s="143">
        <v>2200.582</v>
      </c>
      <c r="F452" s="141">
        <v>489.018</v>
      </c>
      <c r="G452" s="122"/>
      <c r="H452" s="140" t="s">
        <v>1637</v>
      </c>
      <c r="I452" s="122"/>
      <c r="J452" s="122" t="s">
        <v>1741</v>
      </c>
      <c r="K452" s="122" t="s">
        <v>2422</v>
      </c>
      <c r="L452" s="122" t="s">
        <v>1923</v>
      </c>
    </row>
    <row r="453" spans="1:12" s="119" customFormat="1" ht="45">
      <c r="A453" s="140" t="s">
        <v>2908</v>
      </c>
      <c r="B453" s="122" t="s">
        <v>2128</v>
      </c>
      <c r="C453" s="122" t="s">
        <v>2129</v>
      </c>
      <c r="D453" s="122"/>
      <c r="E453" s="143">
        <v>681.184</v>
      </c>
      <c r="F453" s="141">
        <v>181.649</v>
      </c>
      <c r="G453" s="122"/>
      <c r="H453" s="140" t="s">
        <v>1637</v>
      </c>
      <c r="I453" s="122"/>
      <c r="J453" s="122" t="s">
        <v>1741</v>
      </c>
      <c r="K453" s="122" t="s">
        <v>2422</v>
      </c>
      <c r="L453" s="122" t="s">
        <v>1923</v>
      </c>
    </row>
    <row r="454" spans="1:12" s="119" customFormat="1" ht="33.75">
      <c r="A454" s="140" t="s">
        <v>2909</v>
      </c>
      <c r="B454" s="122" t="s">
        <v>2128</v>
      </c>
      <c r="C454" s="122" t="s">
        <v>3241</v>
      </c>
      <c r="D454" s="122" t="s">
        <v>2130</v>
      </c>
      <c r="E454" s="143">
        <v>615.884</v>
      </c>
      <c r="F454" s="141">
        <v>615.884</v>
      </c>
      <c r="G454" s="122" t="s">
        <v>3242</v>
      </c>
      <c r="H454" s="140" t="s">
        <v>2131</v>
      </c>
      <c r="I454" s="122"/>
      <c r="J454" s="122" t="s">
        <v>2132</v>
      </c>
      <c r="K454" s="122" t="s">
        <v>2422</v>
      </c>
      <c r="L454" s="122" t="s">
        <v>1923</v>
      </c>
    </row>
    <row r="455" spans="1:12" s="119" customFormat="1" ht="56.25">
      <c r="A455" s="140" t="s">
        <v>2910</v>
      </c>
      <c r="B455" s="122" t="s">
        <v>1852</v>
      </c>
      <c r="C455" s="122" t="s">
        <v>3253</v>
      </c>
      <c r="D455" s="122" t="s">
        <v>1853</v>
      </c>
      <c r="E455" s="143">
        <v>10</v>
      </c>
      <c r="F455" s="141" t="s">
        <v>731</v>
      </c>
      <c r="G455" s="122" t="s">
        <v>3254</v>
      </c>
      <c r="H455" s="140" t="s">
        <v>1854</v>
      </c>
      <c r="I455" s="122"/>
      <c r="J455" s="122" t="s">
        <v>711</v>
      </c>
      <c r="K455" s="122" t="s">
        <v>2422</v>
      </c>
      <c r="L455" s="122" t="s">
        <v>1923</v>
      </c>
    </row>
    <row r="456" spans="1:12" s="119" customFormat="1" ht="56.25">
      <c r="A456" s="122" t="s">
        <v>2911</v>
      </c>
      <c r="B456" s="122" t="s">
        <v>2197</v>
      </c>
      <c r="C456" s="122" t="s">
        <v>3203</v>
      </c>
      <c r="D456" s="140"/>
      <c r="E456" s="143">
        <v>10</v>
      </c>
      <c r="F456" s="141" t="s">
        <v>731</v>
      </c>
      <c r="G456" s="122" t="s">
        <v>3204</v>
      </c>
      <c r="H456" s="140" t="s">
        <v>2198</v>
      </c>
      <c r="I456" s="122"/>
      <c r="J456" s="122" t="s">
        <v>1941</v>
      </c>
      <c r="K456" s="122" t="s">
        <v>2422</v>
      </c>
      <c r="L456" s="122" t="s">
        <v>1923</v>
      </c>
    </row>
    <row r="457" spans="1:12" s="119" customFormat="1" ht="56.25">
      <c r="A457" s="140" t="s">
        <v>2912</v>
      </c>
      <c r="B457" s="122" t="s">
        <v>2197</v>
      </c>
      <c r="C457" s="122" t="s">
        <v>3811</v>
      </c>
      <c r="D457" s="140" t="s">
        <v>3243</v>
      </c>
      <c r="E457" s="143">
        <v>10</v>
      </c>
      <c r="F457" s="141" t="s">
        <v>731</v>
      </c>
      <c r="G457" s="122" t="s">
        <v>3244</v>
      </c>
      <c r="H457" s="140" t="s">
        <v>2198</v>
      </c>
      <c r="I457" s="122"/>
      <c r="J457" s="122" t="s">
        <v>1941</v>
      </c>
      <c r="K457" s="122" t="s">
        <v>2422</v>
      </c>
      <c r="L457" s="122" t="s">
        <v>1923</v>
      </c>
    </row>
    <row r="458" spans="1:12" s="119" customFormat="1" ht="56.25">
      <c r="A458" s="122" t="s">
        <v>2913</v>
      </c>
      <c r="B458" s="122" t="s">
        <v>2197</v>
      </c>
      <c r="C458" s="122" t="s">
        <v>3283</v>
      </c>
      <c r="D458" s="140"/>
      <c r="E458" s="143">
        <v>10</v>
      </c>
      <c r="F458" s="141" t="s">
        <v>731</v>
      </c>
      <c r="G458" s="122" t="s">
        <v>3285</v>
      </c>
      <c r="H458" s="140" t="s">
        <v>2198</v>
      </c>
      <c r="I458" s="122"/>
      <c r="J458" s="122" t="s">
        <v>1941</v>
      </c>
      <c r="K458" s="122" t="s">
        <v>2422</v>
      </c>
      <c r="L458" s="122" t="s">
        <v>1923</v>
      </c>
    </row>
    <row r="459" spans="1:12" s="119" customFormat="1" ht="56.25">
      <c r="A459" s="140" t="s">
        <v>2914</v>
      </c>
      <c r="B459" s="122" t="s">
        <v>2197</v>
      </c>
      <c r="C459" s="122" t="s">
        <v>3196</v>
      </c>
      <c r="D459" s="140" t="s">
        <v>3284</v>
      </c>
      <c r="E459" s="143">
        <v>10</v>
      </c>
      <c r="F459" s="141" t="s">
        <v>731</v>
      </c>
      <c r="G459" s="140" t="s">
        <v>3285</v>
      </c>
      <c r="H459" s="140" t="s">
        <v>2198</v>
      </c>
      <c r="I459" s="122"/>
      <c r="J459" s="122" t="s">
        <v>1941</v>
      </c>
      <c r="K459" s="122" t="s">
        <v>2422</v>
      </c>
      <c r="L459" s="122" t="s">
        <v>1923</v>
      </c>
    </row>
    <row r="460" spans="1:12" s="119" customFormat="1" ht="56.25">
      <c r="A460" s="122" t="s">
        <v>2915</v>
      </c>
      <c r="B460" s="122" t="s">
        <v>2191</v>
      </c>
      <c r="C460" s="122" t="s">
        <v>2192</v>
      </c>
      <c r="D460" s="140" t="s">
        <v>3269</v>
      </c>
      <c r="E460" s="143">
        <v>10</v>
      </c>
      <c r="F460" s="141" t="s">
        <v>731</v>
      </c>
      <c r="G460" s="122" t="s">
        <v>3270</v>
      </c>
      <c r="H460" s="140" t="s">
        <v>898</v>
      </c>
      <c r="I460" s="122"/>
      <c r="J460" s="122" t="s">
        <v>899</v>
      </c>
      <c r="K460" s="122" t="s">
        <v>2422</v>
      </c>
      <c r="L460" s="122" t="s">
        <v>1923</v>
      </c>
    </row>
    <row r="461" spans="1:12" s="119" customFormat="1" ht="56.25">
      <c r="A461" s="140" t="s">
        <v>2916</v>
      </c>
      <c r="B461" s="122" t="s">
        <v>2191</v>
      </c>
      <c r="C461" s="122" t="s">
        <v>3262</v>
      </c>
      <c r="D461" s="140" t="s">
        <v>3263</v>
      </c>
      <c r="E461" s="143">
        <v>10</v>
      </c>
      <c r="F461" s="141" t="s">
        <v>731</v>
      </c>
      <c r="G461" s="122" t="s">
        <v>3264</v>
      </c>
      <c r="H461" s="140" t="s">
        <v>898</v>
      </c>
      <c r="I461" s="122"/>
      <c r="J461" s="122" t="s">
        <v>899</v>
      </c>
      <c r="K461" s="122" t="s">
        <v>2422</v>
      </c>
      <c r="L461" s="122" t="s">
        <v>1923</v>
      </c>
    </row>
    <row r="462" spans="1:12" s="119" customFormat="1" ht="90">
      <c r="A462" s="122" t="s">
        <v>2917</v>
      </c>
      <c r="B462" s="138" t="s">
        <v>2792</v>
      </c>
      <c r="C462" s="138" t="s">
        <v>2691</v>
      </c>
      <c r="D462" s="144" t="s">
        <v>2692</v>
      </c>
      <c r="E462" s="143">
        <v>872.728</v>
      </c>
      <c r="F462" s="141">
        <v>134.454</v>
      </c>
      <c r="G462" s="138">
        <v>615.114</v>
      </c>
      <c r="H462" s="144" t="s">
        <v>1100</v>
      </c>
      <c r="I462" s="144" t="s">
        <v>2552</v>
      </c>
      <c r="J462" s="138" t="s">
        <v>2553</v>
      </c>
      <c r="K462" s="122" t="s">
        <v>2422</v>
      </c>
      <c r="L462" s="122" t="s">
        <v>1923</v>
      </c>
    </row>
    <row r="463" spans="1:12" s="119" customFormat="1" ht="101.25">
      <c r="A463" s="140" t="s">
        <v>2918</v>
      </c>
      <c r="B463" s="138" t="s">
        <v>2792</v>
      </c>
      <c r="C463" s="138" t="s">
        <v>2694</v>
      </c>
      <c r="D463" s="144" t="s">
        <v>2695</v>
      </c>
      <c r="E463" s="143">
        <v>872.728</v>
      </c>
      <c r="F463" s="141">
        <v>134.454</v>
      </c>
      <c r="G463" s="138">
        <v>613.46</v>
      </c>
      <c r="H463" s="144" t="s">
        <v>1100</v>
      </c>
      <c r="I463" s="144" t="s">
        <v>1672</v>
      </c>
      <c r="J463" s="138" t="s">
        <v>1673</v>
      </c>
      <c r="K463" s="122" t="s">
        <v>2422</v>
      </c>
      <c r="L463" s="122" t="s">
        <v>1923</v>
      </c>
    </row>
    <row r="464" spans="1:12" s="119" customFormat="1" ht="67.5">
      <c r="A464" s="122" t="s">
        <v>2919</v>
      </c>
      <c r="B464" s="138" t="s">
        <v>2792</v>
      </c>
      <c r="C464" s="138" t="s">
        <v>2073</v>
      </c>
      <c r="D464" s="144" t="s">
        <v>2074</v>
      </c>
      <c r="E464" s="143">
        <v>872.728</v>
      </c>
      <c r="F464" s="141">
        <v>134.454</v>
      </c>
      <c r="G464" s="138">
        <v>623.382</v>
      </c>
      <c r="H464" s="144" t="s">
        <v>1100</v>
      </c>
      <c r="I464" s="144"/>
      <c r="J464" s="138" t="s">
        <v>1812</v>
      </c>
      <c r="K464" s="122" t="s">
        <v>2422</v>
      </c>
      <c r="L464" s="122" t="s">
        <v>1923</v>
      </c>
    </row>
    <row r="465" spans="1:12" s="119" customFormat="1" ht="101.25">
      <c r="A465" s="140" t="s">
        <v>2920</v>
      </c>
      <c r="B465" s="138" t="s">
        <v>2792</v>
      </c>
      <c r="C465" s="138" t="s">
        <v>2086</v>
      </c>
      <c r="D465" s="144" t="s">
        <v>2087</v>
      </c>
      <c r="E465" s="141">
        <v>872.728</v>
      </c>
      <c r="F465" s="141">
        <v>134.454</v>
      </c>
      <c r="G465" s="138">
        <v>623.382</v>
      </c>
      <c r="H465" s="144" t="s">
        <v>1100</v>
      </c>
      <c r="I465" s="139">
        <v>43887</v>
      </c>
      <c r="J465" s="138" t="s">
        <v>2554</v>
      </c>
      <c r="K465" s="122" t="s">
        <v>2422</v>
      </c>
      <c r="L465" s="122" t="s">
        <v>1923</v>
      </c>
    </row>
    <row r="466" spans="1:12" s="119" customFormat="1" ht="101.25">
      <c r="A466" s="122" t="s">
        <v>2921</v>
      </c>
      <c r="B466" s="138" t="s">
        <v>2792</v>
      </c>
      <c r="C466" s="138" t="s">
        <v>2088</v>
      </c>
      <c r="D466" s="144" t="s">
        <v>1813</v>
      </c>
      <c r="E466" s="141">
        <v>872.728</v>
      </c>
      <c r="F466" s="141">
        <v>134.454</v>
      </c>
      <c r="G466" s="138">
        <v>623.382</v>
      </c>
      <c r="H466" s="144" t="s">
        <v>1100</v>
      </c>
      <c r="I466" s="145">
        <v>43907</v>
      </c>
      <c r="J466" s="138" t="s">
        <v>2102</v>
      </c>
      <c r="K466" s="122" t="s">
        <v>2422</v>
      </c>
      <c r="L466" s="122" t="s">
        <v>1923</v>
      </c>
    </row>
    <row r="467" spans="1:12" s="119" customFormat="1" ht="101.25">
      <c r="A467" s="140" t="s">
        <v>2922</v>
      </c>
      <c r="B467" s="138" t="s">
        <v>2792</v>
      </c>
      <c r="C467" s="138" t="s">
        <v>2089</v>
      </c>
      <c r="D467" s="144" t="s">
        <v>2692</v>
      </c>
      <c r="E467" s="141">
        <v>872.728</v>
      </c>
      <c r="F467" s="141">
        <v>134.454</v>
      </c>
      <c r="G467" s="138">
        <v>623.382</v>
      </c>
      <c r="H467" s="144" t="s">
        <v>1100</v>
      </c>
      <c r="I467" s="145">
        <v>43887</v>
      </c>
      <c r="J467" s="138" t="s">
        <v>2103</v>
      </c>
      <c r="K467" s="122" t="s">
        <v>2422</v>
      </c>
      <c r="L467" s="122" t="s">
        <v>1923</v>
      </c>
    </row>
    <row r="468" spans="1:12" s="119" customFormat="1" ht="67.5">
      <c r="A468" s="122" t="s">
        <v>2923</v>
      </c>
      <c r="B468" s="138" t="s">
        <v>2792</v>
      </c>
      <c r="C468" s="138" t="s">
        <v>2090</v>
      </c>
      <c r="D468" s="144" t="s">
        <v>2091</v>
      </c>
      <c r="E468" s="141">
        <v>872.728</v>
      </c>
      <c r="F468" s="141">
        <v>134.454</v>
      </c>
      <c r="G468" s="138">
        <v>616.767</v>
      </c>
      <c r="H468" s="144" t="s">
        <v>1100</v>
      </c>
      <c r="I468" s="138"/>
      <c r="J468" s="138" t="s">
        <v>1812</v>
      </c>
      <c r="K468" s="122" t="s">
        <v>2422</v>
      </c>
      <c r="L468" s="122" t="s">
        <v>1923</v>
      </c>
    </row>
    <row r="469" spans="1:12" s="119" customFormat="1" ht="33.75">
      <c r="A469" s="140" t="s">
        <v>2826</v>
      </c>
      <c r="B469" s="138" t="s">
        <v>2792</v>
      </c>
      <c r="C469" s="138" t="s">
        <v>3209</v>
      </c>
      <c r="D469" s="144" t="s">
        <v>2600</v>
      </c>
      <c r="E469" s="141">
        <v>948.453</v>
      </c>
      <c r="F469" s="141">
        <v>71.053</v>
      </c>
      <c r="G469" s="138">
        <v>72.251</v>
      </c>
      <c r="H469" s="144" t="s">
        <v>1100</v>
      </c>
      <c r="I469" s="145"/>
      <c r="J469" s="138" t="s">
        <v>2100</v>
      </c>
      <c r="K469" s="122" t="s">
        <v>2422</v>
      </c>
      <c r="L469" s="122" t="s">
        <v>1923</v>
      </c>
    </row>
    <row r="470" spans="1:12" s="119" customFormat="1" ht="33.75">
      <c r="A470" s="122" t="s">
        <v>2924</v>
      </c>
      <c r="B470" s="138" t="s">
        <v>2792</v>
      </c>
      <c r="C470" s="138" t="s">
        <v>3210</v>
      </c>
      <c r="D470" s="144" t="s">
        <v>2600</v>
      </c>
      <c r="E470" s="141">
        <v>948.453</v>
      </c>
      <c r="F470" s="141">
        <v>71.053</v>
      </c>
      <c r="G470" s="138">
        <v>578.021</v>
      </c>
      <c r="H470" s="144" t="s">
        <v>1100</v>
      </c>
      <c r="I470" s="145"/>
      <c r="J470" s="138" t="s">
        <v>2100</v>
      </c>
      <c r="K470" s="122" t="s">
        <v>2422</v>
      </c>
      <c r="L470" s="122" t="s">
        <v>1923</v>
      </c>
    </row>
    <row r="471" spans="1:12" s="119" customFormat="1" ht="56.25">
      <c r="A471" s="140" t="s">
        <v>2925</v>
      </c>
      <c r="B471" s="138" t="s">
        <v>2792</v>
      </c>
      <c r="C471" s="138" t="s">
        <v>3211</v>
      </c>
      <c r="D471" s="144" t="s">
        <v>2600</v>
      </c>
      <c r="E471" s="141">
        <v>948.453</v>
      </c>
      <c r="F471" s="141">
        <v>71.053</v>
      </c>
      <c r="G471" s="138">
        <v>62.988</v>
      </c>
      <c r="H471" s="144" t="s">
        <v>1100</v>
      </c>
      <c r="I471" s="145">
        <v>44769</v>
      </c>
      <c r="J471" s="138" t="s">
        <v>3771</v>
      </c>
      <c r="K471" s="122" t="s">
        <v>2422</v>
      </c>
      <c r="L471" s="122" t="s">
        <v>1923</v>
      </c>
    </row>
    <row r="472" spans="1:12" s="119" customFormat="1" ht="56.25">
      <c r="A472" s="122" t="s">
        <v>2926</v>
      </c>
      <c r="B472" s="138" t="s">
        <v>2792</v>
      </c>
      <c r="C472" s="138" t="s">
        <v>2987</v>
      </c>
      <c r="D472" s="144" t="s">
        <v>2600</v>
      </c>
      <c r="E472" s="141">
        <v>948.453</v>
      </c>
      <c r="F472" s="141">
        <v>71.053</v>
      </c>
      <c r="G472" s="138">
        <v>636.623</v>
      </c>
      <c r="H472" s="144" t="s">
        <v>1100</v>
      </c>
      <c r="I472" s="145">
        <v>44790</v>
      </c>
      <c r="J472" s="138" t="s">
        <v>3777</v>
      </c>
      <c r="K472" s="122" t="s">
        <v>2422</v>
      </c>
      <c r="L472" s="122" t="s">
        <v>1923</v>
      </c>
    </row>
    <row r="473" spans="1:12" s="119" customFormat="1" ht="33.75">
      <c r="A473" s="140" t="s">
        <v>2927</v>
      </c>
      <c r="B473" s="138" t="s">
        <v>2792</v>
      </c>
      <c r="C473" s="138" t="s">
        <v>2986</v>
      </c>
      <c r="D473" s="144" t="s">
        <v>2091</v>
      </c>
      <c r="E473" s="141">
        <v>948.453</v>
      </c>
      <c r="F473" s="141">
        <v>57.961</v>
      </c>
      <c r="G473" s="138">
        <v>725</v>
      </c>
      <c r="H473" s="144" t="s">
        <v>1100</v>
      </c>
      <c r="I473" s="145"/>
      <c r="J473" s="138" t="s">
        <v>1814</v>
      </c>
      <c r="K473" s="122" t="s">
        <v>2422</v>
      </c>
      <c r="L473" s="122" t="s">
        <v>1923</v>
      </c>
    </row>
    <row r="474" spans="1:12" s="119" customFormat="1" ht="56.25">
      <c r="A474" s="122" t="s">
        <v>2928</v>
      </c>
      <c r="B474" s="138" t="s">
        <v>2792</v>
      </c>
      <c r="C474" s="138" t="s">
        <v>942</v>
      </c>
      <c r="D474" s="144" t="s">
        <v>2600</v>
      </c>
      <c r="E474" s="141">
        <v>900.854</v>
      </c>
      <c r="F474" s="141">
        <v>289.032</v>
      </c>
      <c r="G474" s="138">
        <v>530.784</v>
      </c>
      <c r="H474" s="144" t="s">
        <v>1100</v>
      </c>
      <c r="I474" s="145">
        <v>44274</v>
      </c>
      <c r="J474" s="138" t="s">
        <v>1893</v>
      </c>
      <c r="K474" s="122" t="s">
        <v>2422</v>
      </c>
      <c r="L474" s="122" t="s">
        <v>1923</v>
      </c>
    </row>
    <row r="475" spans="1:12" s="119" customFormat="1" ht="56.25">
      <c r="A475" s="140" t="s">
        <v>2929</v>
      </c>
      <c r="B475" s="138" t="s">
        <v>2792</v>
      </c>
      <c r="C475" s="138" t="s">
        <v>943</v>
      </c>
      <c r="D475" s="144" t="s">
        <v>2599</v>
      </c>
      <c r="E475" s="141">
        <v>892.435</v>
      </c>
      <c r="F475" s="141">
        <v>286.331</v>
      </c>
      <c r="G475" s="138">
        <v>525.823</v>
      </c>
      <c r="H475" s="144" t="s">
        <v>1100</v>
      </c>
      <c r="I475" s="145">
        <v>44399</v>
      </c>
      <c r="J475" s="138" t="s">
        <v>3122</v>
      </c>
      <c r="K475" s="122" t="s">
        <v>2422</v>
      </c>
      <c r="L475" s="122" t="s">
        <v>1923</v>
      </c>
    </row>
    <row r="476" spans="1:12" s="119" customFormat="1" ht="56.25">
      <c r="A476" s="122" t="s">
        <v>2930</v>
      </c>
      <c r="B476" s="138" t="s">
        <v>2792</v>
      </c>
      <c r="C476" s="138" t="s">
        <v>944</v>
      </c>
      <c r="D476" s="144" t="s">
        <v>2598</v>
      </c>
      <c r="E476" s="141">
        <v>906.476</v>
      </c>
      <c r="F476" s="141">
        <v>290.842</v>
      </c>
      <c r="G476" s="138">
        <v>534.091</v>
      </c>
      <c r="H476" s="144" t="s">
        <v>1100</v>
      </c>
      <c r="I476" s="145">
        <v>44810</v>
      </c>
      <c r="J476" s="138" t="s">
        <v>3785</v>
      </c>
      <c r="K476" s="122" t="s">
        <v>2422</v>
      </c>
      <c r="L476" s="122" t="s">
        <v>1923</v>
      </c>
    </row>
    <row r="477" spans="1:12" s="119" customFormat="1" ht="33.75">
      <c r="A477" s="140" t="s">
        <v>2931</v>
      </c>
      <c r="B477" s="138" t="s">
        <v>2792</v>
      </c>
      <c r="C477" s="138" t="s">
        <v>2990</v>
      </c>
      <c r="D477" s="144" t="s">
        <v>2601</v>
      </c>
      <c r="E477" s="141">
        <v>948.453</v>
      </c>
      <c r="F477" s="141">
        <v>89.494</v>
      </c>
      <c r="G477" s="138">
        <v>639.095</v>
      </c>
      <c r="H477" s="144" t="s">
        <v>1100</v>
      </c>
      <c r="I477" s="145"/>
      <c r="J477" s="138" t="s">
        <v>1814</v>
      </c>
      <c r="K477" s="122" t="s">
        <v>2422</v>
      </c>
      <c r="L477" s="122" t="s">
        <v>1923</v>
      </c>
    </row>
    <row r="478" spans="1:12" s="119" customFormat="1" ht="56.25">
      <c r="A478" s="122" t="s">
        <v>2932</v>
      </c>
      <c r="B478" s="138" t="s">
        <v>2792</v>
      </c>
      <c r="C478" s="138" t="s">
        <v>2988</v>
      </c>
      <c r="D478" s="144" t="s">
        <v>1462</v>
      </c>
      <c r="E478" s="141">
        <v>899.593</v>
      </c>
      <c r="F478" s="141">
        <v>84.883</v>
      </c>
      <c r="G478" s="138">
        <v>541.35</v>
      </c>
      <c r="H478" s="144" t="s">
        <v>1100</v>
      </c>
      <c r="I478" s="145">
        <v>44616</v>
      </c>
      <c r="J478" s="138" t="s">
        <v>3584</v>
      </c>
      <c r="K478" s="122" t="s">
        <v>2422</v>
      </c>
      <c r="L478" s="122" t="s">
        <v>1923</v>
      </c>
    </row>
    <row r="479" spans="1:12" s="119" customFormat="1" ht="56.25">
      <c r="A479" s="140" t="s">
        <v>2933</v>
      </c>
      <c r="B479" s="138" t="s">
        <v>2792</v>
      </c>
      <c r="C479" s="138" t="s">
        <v>2991</v>
      </c>
      <c r="D479" s="144" t="s">
        <v>1056</v>
      </c>
      <c r="E479" s="141">
        <v>942.705</v>
      </c>
      <c r="F479" s="141">
        <v>89.034</v>
      </c>
      <c r="G479" s="138">
        <v>613.46</v>
      </c>
      <c r="H479" s="144" t="s">
        <v>1100</v>
      </c>
      <c r="I479" s="145">
        <v>44789</v>
      </c>
      <c r="J479" s="138" t="s">
        <v>3772</v>
      </c>
      <c r="K479" s="122" t="s">
        <v>2422</v>
      </c>
      <c r="L479" s="122" t="s">
        <v>1923</v>
      </c>
    </row>
    <row r="480" spans="1:12" s="119" customFormat="1" ht="56.25">
      <c r="A480" s="122" t="s">
        <v>2934</v>
      </c>
      <c r="B480" s="138" t="s">
        <v>2792</v>
      </c>
      <c r="C480" s="138" t="s">
        <v>2989</v>
      </c>
      <c r="D480" s="144" t="s">
        <v>1463</v>
      </c>
      <c r="E480" s="141">
        <v>948.453</v>
      </c>
      <c r="F480" s="141">
        <v>89.493</v>
      </c>
      <c r="G480" s="138">
        <v>1154.408</v>
      </c>
      <c r="H480" s="144" t="s">
        <v>1100</v>
      </c>
      <c r="I480" s="145">
        <v>44617</v>
      </c>
      <c r="J480" s="138" t="s">
        <v>3585</v>
      </c>
      <c r="K480" s="122" t="s">
        <v>2422</v>
      </c>
      <c r="L480" s="122" t="s">
        <v>1923</v>
      </c>
    </row>
    <row r="481" spans="1:12" s="119" customFormat="1" ht="33.75">
      <c r="A481" s="140" t="s">
        <v>2935</v>
      </c>
      <c r="B481" s="138" t="s">
        <v>2792</v>
      </c>
      <c r="C481" s="138" t="s">
        <v>952</v>
      </c>
      <c r="D481" s="144" t="s">
        <v>2834</v>
      </c>
      <c r="E481" s="141">
        <v>936.364</v>
      </c>
      <c r="F481" s="141">
        <v>31.213</v>
      </c>
      <c r="G481" s="138">
        <v>287.255</v>
      </c>
      <c r="H481" s="144" t="s">
        <v>1100</v>
      </c>
      <c r="I481" s="145"/>
      <c r="J481" s="138" t="s">
        <v>2100</v>
      </c>
      <c r="K481" s="122" t="s">
        <v>2422</v>
      </c>
      <c r="L481" s="122" t="s">
        <v>1923</v>
      </c>
    </row>
    <row r="482" spans="1:12" s="119" customFormat="1" ht="33.75">
      <c r="A482" s="122" t="s">
        <v>2936</v>
      </c>
      <c r="B482" s="138" t="s">
        <v>2792</v>
      </c>
      <c r="C482" s="138" t="s">
        <v>951</v>
      </c>
      <c r="D482" s="138">
        <v>32.4</v>
      </c>
      <c r="E482" s="141">
        <v>936.364</v>
      </c>
      <c r="F482" s="141">
        <v>29.291</v>
      </c>
      <c r="G482" s="138">
        <v>207.747</v>
      </c>
      <c r="H482" s="144" t="s">
        <v>1100</v>
      </c>
      <c r="I482" s="145"/>
      <c r="J482" s="138" t="s">
        <v>1814</v>
      </c>
      <c r="K482" s="122" t="s">
        <v>2422</v>
      </c>
      <c r="L482" s="122" t="s">
        <v>1923</v>
      </c>
    </row>
    <row r="483" spans="1:12" s="119" customFormat="1" ht="33.75">
      <c r="A483" s="140" t="s">
        <v>2937</v>
      </c>
      <c r="B483" s="138" t="s">
        <v>2792</v>
      </c>
      <c r="C483" s="138" t="s">
        <v>953</v>
      </c>
      <c r="D483" s="138">
        <v>39.6</v>
      </c>
      <c r="E483" s="141">
        <v>948.453</v>
      </c>
      <c r="F483" s="141">
        <v>47.423</v>
      </c>
      <c r="G483" s="138">
        <v>656.25</v>
      </c>
      <c r="H483" s="144" t="s">
        <v>1100</v>
      </c>
      <c r="I483" s="145"/>
      <c r="J483" s="138" t="s">
        <v>1814</v>
      </c>
      <c r="K483" s="122" t="s">
        <v>2422</v>
      </c>
      <c r="L483" s="122" t="s">
        <v>1923</v>
      </c>
    </row>
    <row r="484" spans="1:12" s="119" customFormat="1" ht="33.75">
      <c r="A484" s="122" t="s">
        <v>2938</v>
      </c>
      <c r="B484" s="138" t="s">
        <v>2792</v>
      </c>
      <c r="C484" s="138" t="s">
        <v>954</v>
      </c>
      <c r="D484" s="138">
        <v>31.4</v>
      </c>
      <c r="E484" s="141">
        <v>902.467</v>
      </c>
      <c r="F484" s="141">
        <v>45.123</v>
      </c>
      <c r="G484" s="138">
        <v>486.727</v>
      </c>
      <c r="H484" s="144" t="s">
        <v>1100</v>
      </c>
      <c r="I484" s="145"/>
      <c r="J484" s="138" t="s">
        <v>1814</v>
      </c>
      <c r="K484" s="122" t="s">
        <v>2422</v>
      </c>
      <c r="L484" s="122" t="s">
        <v>1923</v>
      </c>
    </row>
    <row r="485" spans="1:12" s="119" customFormat="1" ht="33.75">
      <c r="A485" s="140" t="s">
        <v>2939</v>
      </c>
      <c r="B485" s="138" t="s">
        <v>2792</v>
      </c>
      <c r="C485" s="138" t="s">
        <v>3126</v>
      </c>
      <c r="D485" s="138">
        <v>39.8</v>
      </c>
      <c r="E485" s="141">
        <v>925.881</v>
      </c>
      <c r="F485" s="141">
        <v>38.579</v>
      </c>
      <c r="G485" s="138">
        <v>656.25</v>
      </c>
      <c r="H485" s="144" t="s">
        <v>1100</v>
      </c>
      <c r="I485" s="145"/>
      <c r="J485" s="138" t="s">
        <v>1814</v>
      </c>
      <c r="K485" s="122" t="s">
        <v>2422</v>
      </c>
      <c r="L485" s="122" t="s">
        <v>1923</v>
      </c>
    </row>
    <row r="486" spans="1:12" s="119" customFormat="1" ht="33.75">
      <c r="A486" s="122" t="s">
        <v>2940</v>
      </c>
      <c r="B486" s="138" t="s">
        <v>2792</v>
      </c>
      <c r="C486" s="138" t="s">
        <v>950</v>
      </c>
      <c r="D486" s="138">
        <v>30.7</v>
      </c>
      <c r="E486" s="141">
        <v>871.102</v>
      </c>
      <c r="F486" s="141">
        <v>24.198</v>
      </c>
      <c r="G486" s="138">
        <v>475.878</v>
      </c>
      <c r="H486" s="144" t="s">
        <v>1100</v>
      </c>
      <c r="I486" s="145"/>
      <c r="J486" s="138" t="s">
        <v>1815</v>
      </c>
      <c r="K486" s="122" t="s">
        <v>2422</v>
      </c>
      <c r="L486" s="122" t="s">
        <v>1923</v>
      </c>
    </row>
    <row r="487" spans="1:12" s="119" customFormat="1" ht="56.25">
      <c r="A487" s="140" t="s">
        <v>2941</v>
      </c>
      <c r="B487" s="138" t="s">
        <v>2792</v>
      </c>
      <c r="C487" s="138" t="s">
        <v>2992</v>
      </c>
      <c r="D487" s="144" t="s">
        <v>2101</v>
      </c>
      <c r="E487" s="141">
        <v>915.034</v>
      </c>
      <c r="F487" s="141">
        <v>293.582</v>
      </c>
      <c r="G487" s="138"/>
      <c r="H487" s="144" t="s">
        <v>1100</v>
      </c>
      <c r="I487" s="145">
        <v>44245</v>
      </c>
      <c r="J487" s="138" t="s">
        <v>2327</v>
      </c>
      <c r="K487" s="122" t="s">
        <v>2422</v>
      </c>
      <c r="L487" s="122" t="s">
        <v>1923</v>
      </c>
    </row>
    <row r="488" spans="1:12" s="119" customFormat="1" ht="33.75">
      <c r="A488" s="122" t="s">
        <v>2942</v>
      </c>
      <c r="B488" s="138" t="s">
        <v>2792</v>
      </c>
      <c r="C488" s="138" t="s">
        <v>2993</v>
      </c>
      <c r="D488" s="144" t="s">
        <v>2598</v>
      </c>
      <c r="E488" s="141">
        <v>906.467</v>
      </c>
      <c r="F488" s="141">
        <v>290.833</v>
      </c>
      <c r="G488" s="138">
        <v>534.091</v>
      </c>
      <c r="H488" s="144" t="s">
        <v>1100</v>
      </c>
      <c r="I488" s="145"/>
      <c r="J488" s="138" t="s">
        <v>2100</v>
      </c>
      <c r="K488" s="122" t="s">
        <v>2422</v>
      </c>
      <c r="L488" s="122" t="s">
        <v>1923</v>
      </c>
    </row>
    <row r="489" spans="1:12" s="119" customFormat="1" ht="33.75">
      <c r="A489" s="140" t="s">
        <v>2943</v>
      </c>
      <c r="B489" s="138" t="s">
        <v>2792</v>
      </c>
      <c r="C489" s="138" t="s">
        <v>2994</v>
      </c>
      <c r="D489" s="144" t="s">
        <v>2599</v>
      </c>
      <c r="E489" s="141">
        <v>892.435</v>
      </c>
      <c r="F489" s="141">
        <v>286.331</v>
      </c>
      <c r="G489" s="138">
        <v>525.823</v>
      </c>
      <c r="H489" s="144" t="s">
        <v>1100</v>
      </c>
      <c r="I489" s="145"/>
      <c r="J489" s="138" t="s">
        <v>1814</v>
      </c>
      <c r="K489" s="122" t="s">
        <v>2422</v>
      </c>
      <c r="L489" s="122" t="s">
        <v>1923</v>
      </c>
    </row>
    <row r="490" spans="1:12" s="119" customFormat="1" ht="56.25">
      <c r="A490" s="122" t="s">
        <v>2944</v>
      </c>
      <c r="B490" s="138" t="s">
        <v>2792</v>
      </c>
      <c r="C490" s="138" t="s">
        <v>941</v>
      </c>
      <c r="D490" s="144" t="s">
        <v>2599</v>
      </c>
      <c r="E490" s="141">
        <v>915.034</v>
      </c>
      <c r="F490" s="141">
        <v>293.582</v>
      </c>
      <c r="G490" s="138">
        <v>542.359</v>
      </c>
      <c r="H490" s="144" t="s">
        <v>1100</v>
      </c>
      <c r="I490" s="145">
        <v>44362</v>
      </c>
      <c r="J490" s="138" t="s">
        <v>3475</v>
      </c>
      <c r="K490" s="122" t="s">
        <v>2422</v>
      </c>
      <c r="L490" s="122" t="s">
        <v>1923</v>
      </c>
    </row>
    <row r="491" spans="1:12" s="119" customFormat="1" ht="33.75">
      <c r="A491" s="140" t="s">
        <v>2945</v>
      </c>
      <c r="B491" s="138" t="s">
        <v>2792</v>
      </c>
      <c r="C491" s="138" t="s">
        <v>947</v>
      </c>
      <c r="D491" s="144" t="s">
        <v>2259</v>
      </c>
      <c r="E491" s="141">
        <v>902.66</v>
      </c>
      <c r="F491" s="141">
        <v>5.015</v>
      </c>
      <c r="G491" s="138">
        <v>301.882</v>
      </c>
      <c r="H491" s="144" t="s">
        <v>1100</v>
      </c>
      <c r="I491" s="145"/>
      <c r="J491" s="138" t="s">
        <v>2100</v>
      </c>
      <c r="K491" s="122" t="s">
        <v>2422</v>
      </c>
      <c r="L491" s="122" t="s">
        <v>1923</v>
      </c>
    </row>
    <row r="492" spans="1:12" s="119" customFormat="1" ht="33.75">
      <c r="A492" s="122" t="s">
        <v>2946</v>
      </c>
      <c r="B492" s="138" t="s">
        <v>2792</v>
      </c>
      <c r="C492" s="138" t="s">
        <v>949</v>
      </c>
      <c r="D492" s="144" t="s">
        <v>2255</v>
      </c>
      <c r="E492" s="141">
        <v>938.527</v>
      </c>
      <c r="F492" s="141">
        <v>5.214</v>
      </c>
      <c r="G492" s="138">
        <v>313.877</v>
      </c>
      <c r="H492" s="144" t="s">
        <v>1100</v>
      </c>
      <c r="I492" s="145"/>
      <c r="J492" s="138" t="s">
        <v>1816</v>
      </c>
      <c r="K492" s="122" t="s">
        <v>2422</v>
      </c>
      <c r="L492" s="122" t="s">
        <v>1923</v>
      </c>
    </row>
    <row r="493" spans="1:12" s="119" customFormat="1" ht="33.75">
      <c r="A493" s="140" t="s">
        <v>2947</v>
      </c>
      <c r="B493" s="138" t="s">
        <v>2792</v>
      </c>
      <c r="C493" s="138" t="s">
        <v>948</v>
      </c>
      <c r="D493" s="144" t="s">
        <v>2256</v>
      </c>
      <c r="E493" s="141">
        <v>962.439</v>
      </c>
      <c r="F493" s="141">
        <v>5.347</v>
      </c>
      <c r="G493" s="138">
        <v>321.874</v>
      </c>
      <c r="H493" s="144" t="s">
        <v>1100</v>
      </c>
      <c r="I493" s="145"/>
      <c r="J493" s="138" t="s">
        <v>2100</v>
      </c>
      <c r="K493" s="122" t="s">
        <v>2422</v>
      </c>
      <c r="L493" s="122" t="s">
        <v>1923</v>
      </c>
    </row>
    <row r="494" spans="1:12" s="119" customFormat="1" ht="33.75">
      <c r="A494" s="122" t="s">
        <v>2948</v>
      </c>
      <c r="B494" s="138" t="s">
        <v>2792</v>
      </c>
      <c r="C494" s="138" t="s">
        <v>945</v>
      </c>
      <c r="D494" s="144" t="s">
        <v>2257</v>
      </c>
      <c r="E494" s="141">
        <v>947.494</v>
      </c>
      <c r="F494" s="141">
        <v>5.264</v>
      </c>
      <c r="G494" s="138">
        <v>316.876</v>
      </c>
      <c r="H494" s="144" t="s">
        <v>1100</v>
      </c>
      <c r="I494" s="145"/>
      <c r="J494" s="138" t="s">
        <v>2100</v>
      </c>
      <c r="K494" s="122" t="s">
        <v>2422</v>
      </c>
      <c r="L494" s="122" t="s">
        <v>1923</v>
      </c>
    </row>
    <row r="495" spans="1:12" s="119" customFormat="1" ht="33.75">
      <c r="A495" s="140" t="s">
        <v>2949</v>
      </c>
      <c r="B495" s="138" t="s">
        <v>2792</v>
      </c>
      <c r="C495" s="138" t="s">
        <v>946</v>
      </c>
      <c r="D495" s="144" t="s">
        <v>2258</v>
      </c>
      <c r="E495" s="141">
        <v>914.615</v>
      </c>
      <c r="F495" s="141">
        <v>5.081</v>
      </c>
      <c r="G495" s="138">
        <v>305.88</v>
      </c>
      <c r="H495" s="144" t="s">
        <v>1100</v>
      </c>
      <c r="I495" s="145"/>
      <c r="J495" s="138" t="s">
        <v>2100</v>
      </c>
      <c r="K495" s="122" t="s">
        <v>2422</v>
      </c>
      <c r="L495" s="122" t="s">
        <v>1923</v>
      </c>
    </row>
    <row r="496" spans="1:12" s="119" customFormat="1" ht="33.75">
      <c r="A496" s="122" t="s">
        <v>2950</v>
      </c>
      <c r="B496" s="138" t="s">
        <v>1817</v>
      </c>
      <c r="C496" s="138" t="s">
        <v>1818</v>
      </c>
      <c r="D496" s="138"/>
      <c r="E496" s="141">
        <v>3767.5</v>
      </c>
      <c r="F496" s="141">
        <v>690.708</v>
      </c>
      <c r="G496" s="138"/>
      <c r="H496" s="144" t="s">
        <v>1100</v>
      </c>
      <c r="I496" s="145"/>
      <c r="J496" s="138" t="s">
        <v>2100</v>
      </c>
      <c r="K496" s="122" t="s">
        <v>2422</v>
      </c>
      <c r="L496" s="138" t="s">
        <v>1923</v>
      </c>
    </row>
    <row r="497" spans="1:12" s="119" customFormat="1" ht="33.75">
      <c r="A497" s="140" t="s">
        <v>2951</v>
      </c>
      <c r="B497" s="138" t="s">
        <v>1817</v>
      </c>
      <c r="C497" s="138" t="s">
        <v>1818</v>
      </c>
      <c r="D497" s="138"/>
      <c r="E497" s="141">
        <v>1188.629</v>
      </c>
      <c r="F497" s="141">
        <v>217.915</v>
      </c>
      <c r="G497" s="138"/>
      <c r="H497" s="144" t="s">
        <v>1100</v>
      </c>
      <c r="I497" s="145"/>
      <c r="J497" s="138" t="s">
        <v>2100</v>
      </c>
      <c r="K497" s="122" t="s">
        <v>2422</v>
      </c>
      <c r="L497" s="138" t="s">
        <v>1923</v>
      </c>
    </row>
    <row r="498" spans="1:12" s="119" customFormat="1" ht="33.75">
      <c r="A498" s="122" t="s">
        <v>2952</v>
      </c>
      <c r="B498" s="138" t="s">
        <v>1817</v>
      </c>
      <c r="C498" s="138" t="s">
        <v>1819</v>
      </c>
      <c r="D498" s="138"/>
      <c r="E498" s="141">
        <v>4765.1</v>
      </c>
      <c r="F498" s="141">
        <v>873.601</v>
      </c>
      <c r="G498" s="138"/>
      <c r="H498" s="144" t="s">
        <v>1100</v>
      </c>
      <c r="I498" s="145"/>
      <c r="J498" s="138" t="s">
        <v>2100</v>
      </c>
      <c r="K498" s="122" t="s">
        <v>2422</v>
      </c>
      <c r="L498" s="138" t="s">
        <v>1923</v>
      </c>
    </row>
    <row r="499" spans="1:12" s="119" customFormat="1" ht="33.75">
      <c r="A499" s="140" t="s">
        <v>2953</v>
      </c>
      <c r="B499" s="138" t="s">
        <v>1817</v>
      </c>
      <c r="C499" s="138" t="s">
        <v>1819</v>
      </c>
      <c r="D499" s="138"/>
      <c r="E499" s="141">
        <v>2361.599</v>
      </c>
      <c r="F499" s="141">
        <v>432.96</v>
      </c>
      <c r="G499" s="138"/>
      <c r="H499" s="144" t="s">
        <v>1100</v>
      </c>
      <c r="I499" s="145"/>
      <c r="J499" s="138" t="s">
        <v>2100</v>
      </c>
      <c r="K499" s="122" t="s">
        <v>2422</v>
      </c>
      <c r="L499" s="138" t="s">
        <v>1923</v>
      </c>
    </row>
    <row r="500" spans="1:12" s="119" customFormat="1" ht="33.75">
      <c r="A500" s="122" t="s">
        <v>2954</v>
      </c>
      <c r="B500" s="138" t="s">
        <v>1823</v>
      </c>
      <c r="C500" s="138" t="s">
        <v>1824</v>
      </c>
      <c r="D500" s="138"/>
      <c r="E500" s="141">
        <v>596.596</v>
      </c>
      <c r="F500" s="141">
        <v>74.574</v>
      </c>
      <c r="G500" s="138"/>
      <c r="H500" s="139">
        <v>43794</v>
      </c>
      <c r="I500" s="145"/>
      <c r="J500" s="138" t="s">
        <v>2100</v>
      </c>
      <c r="K500" s="122" t="s">
        <v>2422</v>
      </c>
      <c r="L500" s="138" t="s">
        <v>1923</v>
      </c>
    </row>
    <row r="501" spans="1:12" s="119" customFormat="1" ht="33.75">
      <c r="A501" s="140" t="s">
        <v>2955</v>
      </c>
      <c r="B501" s="138" t="s">
        <v>1823</v>
      </c>
      <c r="C501" s="138" t="s">
        <v>1824</v>
      </c>
      <c r="D501" s="138"/>
      <c r="E501" s="141">
        <v>286.01</v>
      </c>
      <c r="F501" s="141">
        <v>4.767</v>
      </c>
      <c r="G501" s="138"/>
      <c r="H501" s="139">
        <v>43794</v>
      </c>
      <c r="I501" s="145"/>
      <c r="J501" s="138" t="s">
        <v>2100</v>
      </c>
      <c r="K501" s="122" t="s">
        <v>2422</v>
      </c>
      <c r="L501" s="138" t="s">
        <v>1923</v>
      </c>
    </row>
    <row r="502" spans="1:12" s="119" customFormat="1" ht="80.25" customHeight="1">
      <c r="A502" s="122" t="s">
        <v>2956</v>
      </c>
      <c r="B502" s="138" t="s">
        <v>1773</v>
      </c>
      <c r="C502" s="138" t="s">
        <v>3157</v>
      </c>
      <c r="D502" s="138" t="s">
        <v>1774</v>
      </c>
      <c r="E502" s="141">
        <v>30.25</v>
      </c>
      <c r="F502" s="141">
        <v>0</v>
      </c>
      <c r="G502" s="138">
        <v>137.713</v>
      </c>
      <c r="H502" s="145">
        <v>43546</v>
      </c>
      <c r="I502" s="139" t="s">
        <v>2684</v>
      </c>
      <c r="J502" s="138" t="s">
        <v>1438</v>
      </c>
      <c r="K502" s="122" t="s">
        <v>2422</v>
      </c>
      <c r="L502" s="138" t="s">
        <v>1923</v>
      </c>
    </row>
    <row r="503" spans="1:12" s="119" customFormat="1" ht="123.75">
      <c r="A503" s="140" t="s">
        <v>2957</v>
      </c>
      <c r="B503" s="138" t="s">
        <v>1775</v>
      </c>
      <c r="C503" s="138" t="s">
        <v>3156</v>
      </c>
      <c r="D503" s="138" t="s">
        <v>2004</v>
      </c>
      <c r="E503" s="141">
        <v>40</v>
      </c>
      <c r="F503" s="141">
        <v>0</v>
      </c>
      <c r="G503" s="138"/>
      <c r="H503" s="145">
        <v>43546</v>
      </c>
      <c r="I503" s="139" t="s">
        <v>2684</v>
      </c>
      <c r="J503" s="138" t="s">
        <v>1438</v>
      </c>
      <c r="K503" s="122" t="s">
        <v>2422</v>
      </c>
      <c r="L503" s="138" t="s">
        <v>1923</v>
      </c>
    </row>
    <row r="504" spans="1:12" s="119" customFormat="1" ht="90">
      <c r="A504" s="122" t="s">
        <v>2958</v>
      </c>
      <c r="B504" s="138" t="s">
        <v>1773</v>
      </c>
      <c r="C504" s="138" t="s">
        <v>3155</v>
      </c>
      <c r="D504" s="138" t="s">
        <v>2005</v>
      </c>
      <c r="E504" s="141">
        <v>30.25</v>
      </c>
      <c r="F504" s="141">
        <v>0</v>
      </c>
      <c r="G504" s="138"/>
      <c r="H504" s="145">
        <v>43551</v>
      </c>
      <c r="I504" s="139" t="s">
        <v>2684</v>
      </c>
      <c r="J504" s="138" t="s">
        <v>2683</v>
      </c>
      <c r="K504" s="122" t="s">
        <v>2422</v>
      </c>
      <c r="L504" s="138" t="s">
        <v>1923</v>
      </c>
    </row>
    <row r="505" spans="1:12" s="119" customFormat="1" ht="90">
      <c r="A505" s="140" t="s">
        <v>2959</v>
      </c>
      <c r="B505" s="138" t="s">
        <v>1775</v>
      </c>
      <c r="C505" s="138" t="s">
        <v>3154</v>
      </c>
      <c r="D505" s="138" t="s">
        <v>1534</v>
      </c>
      <c r="E505" s="141">
        <v>40</v>
      </c>
      <c r="F505" s="141">
        <v>0</v>
      </c>
      <c r="G505" s="138"/>
      <c r="H505" s="145">
        <v>43551</v>
      </c>
      <c r="I505" s="139" t="s">
        <v>2684</v>
      </c>
      <c r="J505" s="138" t="s">
        <v>2683</v>
      </c>
      <c r="K505" s="122" t="s">
        <v>2422</v>
      </c>
      <c r="L505" s="138" t="s">
        <v>1923</v>
      </c>
    </row>
    <row r="506" spans="1:12" s="119" customFormat="1" ht="90">
      <c r="A506" s="122" t="s">
        <v>2960</v>
      </c>
      <c r="B506" s="138" t="s">
        <v>1775</v>
      </c>
      <c r="C506" s="138" t="s">
        <v>3153</v>
      </c>
      <c r="D506" s="138" t="s">
        <v>1535</v>
      </c>
      <c r="E506" s="141">
        <v>50</v>
      </c>
      <c r="F506" s="141">
        <v>0</v>
      </c>
      <c r="G506" s="138"/>
      <c r="H506" s="145">
        <v>43551</v>
      </c>
      <c r="I506" s="139" t="s">
        <v>2684</v>
      </c>
      <c r="J506" s="138" t="s">
        <v>2683</v>
      </c>
      <c r="K506" s="122" t="s">
        <v>2422</v>
      </c>
      <c r="L506" s="138" t="s">
        <v>1923</v>
      </c>
    </row>
    <row r="507" spans="1:12" s="119" customFormat="1" ht="90">
      <c r="A507" s="140" t="s">
        <v>2961</v>
      </c>
      <c r="B507" s="138" t="s">
        <v>1773</v>
      </c>
      <c r="C507" s="138" t="s">
        <v>3152</v>
      </c>
      <c r="D507" s="138" t="s">
        <v>1537</v>
      </c>
      <c r="E507" s="141">
        <v>25</v>
      </c>
      <c r="F507" s="141">
        <v>0</v>
      </c>
      <c r="G507" s="138"/>
      <c r="H507" s="145">
        <v>43551</v>
      </c>
      <c r="I507" s="139" t="s">
        <v>2684</v>
      </c>
      <c r="J507" s="138" t="s">
        <v>2683</v>
      </c>
      <c r="K507" s="122" t="s">
        <v>2422</v>
      </c>
      <c r="L507" s="138" t="s">
        <v>1923</v>
      </c>
    </row>
    <row r="508" spans="1:12" s="119" customFormat="1" ht="90">
      <c r="A508" s="122" t="s">
        <v>2962</v>
      </c>
      <c r="B508" s="138" t="s">
        <v>1536</v>
      </c>
      <c r="C508" s="138" t="s">
        <v>3151</v>
      </c>
      <c r="D508" s="138" t="s">
        <v>1538</v>
      </c>
      <c r="E508" s="141">
        <v>50</v>
      </c>
      <c r="F508" s="141">
        <v>0</v>
      </c>
      <c r="G508" s="138"/>
      <c r="H508" s="145">
        <v>43551</v>
      </c>
      <c r="I508" s="139" t="s">
        <v>2684</v>
      </c>
      <c r="J508" s="138" t="s">
        <v>2683</v>
      </c>
      <c r="K508" s="122" t="s">
        <v>2422</v>
      </c>
      <c r="L508" s="138" t="s">
        <v>1923</v>
      </c>
    </row>
    <row r="509" spans="1:12" s="119" customFormat="1" ht="90">
      <c r="A509" s="140" t="s">
        <v>2963</v>
      </c>
      <c r="B509" s="138" t="s">
        <v>1775</v>
      </c>
      <c r="C509" s="138" t="s">
        <v>3150</v>
      </c>
      <c r="D509" s="138" t="s">
        <v>495</v>
      </c>
      <c r="E509" s="141">
        <v>40</v>
      </c>
      <c r="F509" s="141">
        <v>0</v>
      </c>
      <c r="G509" s="138"/>
      <c r="H509" s="145">
        <v>43551</v>
      </c>
      <c r="I509" s="139" t="s">
        <v>2684</v>
      </c>
      <c r="J509" s="138" t="s">
        <v>2683</v>
      </c>
      <c r="K509" s="122" t="s">
        <v>2422</v>
      </c>
      <c r="L509" s="138" t="s">
        <v>1923</v>
      </c>
    </row>
    <row r="510" spans="1:12" s="119" customFormat="1" ht="67.5">
      <c r="A510" s="138">
        <v>120</v>
      </c>
      <c r="B510" s="138" t="s">
        <v>2544</v>
      </c>
      <c r="C510" s="138" t="s">
        <v>2545</v>
      </c>
      <c r="D510" s="138" t="s">
        <v>2546</v>
      </c>
      <c r="E510" s="138">
        <v>0</v>
      </c>
      <c r="F510" s="138">
        <v>0</v>
      </c>
      <c r="G510" s="138">
        <v>1787.701</v>
      </c>
      <c r="H510" s="145">
        <v>43830</v>
      </c>
      <c r="I510" s="139">
        <v>44279</v>
      </c>
      <c r="J510" s="138" t="s">
        <v>2155</v>
      </c>
      <c r="K510" s="122" t="s">
        <v>2422</v>
      </c>
      <c r="L510" s="138" t="s">
        <v>1923</v>
      </c>
    </row>
    <row r="511" spans="1:12" s="119" customFormat="1" ht="45">
      <c r="A511" s="138">
        <v>121</v>
      </c>
      <c r="B511" s="138" t="s">
        <v>2547</v>
      </c>
      <c r="C511" s="138" t="s">
        <v>3213</v>
      </c>
      <c r="D511" s="138" t="s">
        <v>2549</v>
      </c>
      <c r="E511" s="138">
        <v>0</v>
      </c>
      <c r="F511" s="138">
        <v>0</v>
      </c>
      <c r="G511" s="138">
        <v>2649.844</v>
      </c>
      <c r="H511" s="145">
        <v>43830</v>
      </c>
      <c r="I511" s="145">
        <v>44315</v>
      </c>
      <c r="J511" s="138" t="s">
        <v>3214</v>
      </c>
      <c r="K511" s="122" t="s">
        <v>2422</v>
      </c>
      <c r="L511" s="138" t="s">
        <v>1923</v>
      </c>
    </row>
    <row r="512" spans="1:12" s="119" customFormat="1" ht="33.75">
      <c r="A512" s="138">
        <v>122</v>
      </c>
      <c r="B512" s="138" t="s">
        <v>2550</v>
      </c>
      <c r="C512" s="138" t="s">
        <v>2548</v>
      </c>
      <c r="D512" s="138" t="s">
        <v>2551</v>
      </c>
      <c r="E512" s="138">
        <v>0</v>
      </c>
      <c r="F512" s="138">
        <v>0</v>
      </c>
      <c r="G512" s="138">
        <v>430.803</v>
      </c>
      <c r="H512" s="145">
        <v>43830</v>
      </c>
      <c r="I512" s="138"/>
      <c r="J512" s="138" t="s">
        <v>1990</v>
      </c>
      <c r="K512" s="122" t="s">
        <v>2422</v>
      </c>
      <c r="L512" s="138" t="s">
        <v>1923</v>
      </c>
    </row>
    <row r="513" spans="1:12" s="119" customFormat="1" ht="56.25">
      <c r="A513" s="138">
        <v>123</v>
      </c>
      <c r="B513" s="138" t="s">
        <v>1971</v>
      </c>
      <c r="C513" s="138" t="s">
        <v>1972</v>
      </c>
      <c r="D513" s="138" t="s">
        <v>1973</v>
      </c>
      <c r="E513" s="138">
        <v>986.35</v>
      </c>
      <c r="F513" s="138"/>
      <c r="G513" s="138">
        <v>331.87</v>
      </c>
      <c r="H513" s="145">
        <v>44011</v>
      </c>
      <c r="I513" s="138"/>
      <c r="J513" s="138" t="s">
        <v>1974</v>
      </c>
      <c r="K513" s="122" t="s">
        <v>2422</v>
      </c>
      <c r="L513" s="138" t="s">
        <v>1923</v>
      </c>
    </row>
    <row r="514" spans="1:12" s="119" customFormat="1" ht="56.25">
      <c r="A514" s="138">
        <v>124</v>
      </c>
      <c r="B514" s="138" t="s">
        <v>1971</v>
      </c>
      <c r="C514" s="138" t="s">
        <v>1976</v>
      </c>
      <c r="D514" s="138" t="s">
        <v>1975</v>
      </c>
      <c r="E514" s="138">
        <v>986.35</v>
      </c>
      <c r="F514" s="138"/>
      <c r="G514" s="138">
        <v>545.666</v>
      </c>
      <c r="H514" s="145">
        <v>44011</v>
      </c>
      <c r="I514" s="138"/>
      <c r="J514" s="138" t="s">
        <v>1974</v>
      </c>
      <c r="K514" s="122" t="s">
        <v>2422</v>
      </c>
      <c r="L514" s="138" t="s">
        <v>1923</v>
      </c>
    </row>
    <row r="515" spans="1:12" s="119" customFormat="1" ht="56.25">
      <c r="A515" s="138">
        <v>125</v>
      </c>
      <c r="B515" s="138" t="s">
        <v>1971</v>
      </c>
      <c r="C515" s="138" t="s">
        <v>1977</v>
      </c>
      <c r="D515" s="138" t="s">
        <v>1978</v>
      </c>
      <c r="E515" s="138">
        <v>956.461</v>
      </c>
      <c r="F515" s="138"/>
      <c r="G515" s="138">
        <v>319.875</v>
      </c>
      <c r="H515" s="145">
        <v>44011</v>
      </c>
      <c r="I515" s="138"/>
      <c r="J515" s="138" t="s">
        <v>1974</v>
      </c>
      <c r="K515" s="122" t="s">
        <v>2422</v>
      </c>
      <c r="L515" s="138" t="s">
        <v>1923</v>
      </c>
    </row>
    <row r="516" spans="1:12" s="119" customFormat="1" ht="56.25">
      <c r="A516" s="138">
        <v>126</v>
      </c>
      <c r="B516" s="138" t="s">
        <v>1971</v>
      </c>
      <c r="C516" s="138" t="s">
        <v>1980</v>
      </c>
      <c r="D516" s="138" t="s">
        <v>1979</v>
      </c>
      <c r="E516" s="138">
        <v>959.45</v>
      </c>
      <c r="F516" s="138"/>
      <c r="G516" s="138">
        <v>320.875</v>
      </c>
      <c r="H516" s="145">
        <v>44011</v>
      </c>
      <c r="I516" s="138"/>
      <c r="J516" s="138" t="s">
        <v>1974</v>
      </c>
      <c r="K516" s="122" t="s">
        <v>2422</v>
      </c>
      <c r="L516" s="138" t="s">
        <v>1923</v>
      </c>
    </row>
    <row r="517" spans="1:12" s="119" customFormat="1" ht="56.25">
      <c r="A517" s="138">
        <v>127</v>
      </c>
      <c r="B517" s="138" t="s">
        <v>1971</v>
      </c>
      <c r="C517" s="138" t="s">
        <v>1981</v>
      </c>
      <c r="D517" s="138" t="s">
        <v>1982</v>
      </c>
      <c r="E517" s="138">
        <v>986.35</v>
      </c>
      <c r="F517" s="138"/>
      <c r="G517" s="138">
        <v>395.845</v>
      </c>
      <c r="H517" s="145">
        <v>44011</v>
      </c>
      <c r="I517" s="138"/>
      <c r="J517" s="138" t="s">
        <v>1974</v>
      </c>
      <c r="K517" s="122" t="s">
        <v>2422</v>
      </c>
      <c r="L517" s="138" t="s">
        <v>1923</v>
      </c>
    </row>
    <row r="518" spans="1:12" s="119" customFormat="1" ht="56.25">
      <c r="A518" s="138">
        <v>128</v>
      </c>
      <c r="B518" s="138" t="s">
        <v>1971</v>
      </c>
      <c r="C518" s="138" t="s">
        <v>1983</v>
      </c>
      <c r="D518" s="138" t="s">
        <v>1984</v>
      </c>
      <c r="E518" s="138">
        <v>870</v>
      </c>
      <c r="F518" s="138"/>
      <c r="G518" s="138">
        <v>301.882</v>
      </c>
      <c r="H518" s="145">
        <v>44011</v>
      </c>
      <c r="I518" s="138"/>
      <c r="J518" s="138" t="s">
        <v>1974</v>
      </c>
      <c r="K518" s="122" t="s">
        <v>2422</v>
      </c>
      <c r="L518" s="138" t="s">
        <v>1923</v>
      </c>
    </row>
    <row r="519" spans="1:12" s="119" customFormat="1" ht="56.25">
      <c r="A519" s="138">
        <v>129</v>
      </c>
      <c r="B519" s="138" t="s">
        <v>1971</v>
      </c>
      <c r="C519" s="138" t="s">
        <v>1985</v>
      </c>
      <c r="D519" s="138" t="s">
        <v>1984</v>
      </c>
      <c r="E519" s="138">
        <v>902.66</v>
      </c>
      <c r="F519" s="138"/>
      <c r="G519" s="138">
        <v>301.882</v>
      </c>
      <c r="H519" s="145">
        <v>44011</v>
      </c>
      <c r="I519" s="138"/>
      <c r="J519" s="138" t="s">
        <v>1974</v>
      </c>
      <c r="K519" s="122" t="s">
        <v>2422</v>
      </c>
      <c r="L519" s="138" t="s">
        <v>1923</v>
      </c>
    </row>
    <row r="520" spans="1:12" s="119" customFormat="1" ht="56.25">
      <c r="A520" s="138">
        <v>130</v>
      </c>
      <c r="B520" s="138" t="s">
        <v>1971</v>
      </c>
      <c r="C520" s="138" t="s">
        <v>1986</v>
      </c>
      <c r="D520" s="138" t="s">
        <v>1987</v>
      </c>
      <c r="E520" s="138">
        <v>962.439</v>
      </c>
      <c r="F520" s="138"/>
      <c r="G520" s="138">
        <v>321.874</v>
      </c>
      <c r="H520" s="145">
        <v>44011</v>
      </c>
      <c r="I520" s="138"/>
      <c r="J520" s="138" t="s">
        <v>1974</v>
      </c>
      <c r="K520" s="122" t="s">
        <v>2422</v>
      </c>
      <c r="L520" s="138" t="s">
        <v>1923</v>
      </c>
    </row>
    <row r="521" spans="1:12" s="119" customFormat="1" ht="56.25">
      <c r="A521" s="138">
        <v>131</v>
      </c>
      <c r="B521" s="138" t="s">
        <v>1971</v>
      </c>
      <c r="C521" s="138" t="s">
        <v>1988</v>
      </c>
      <c r="D521" s="138" t="s">
        <v>1989</v>
      </c>
      <c r="E521" s="138">
        <v>986.35</v>
      </c>
      <c r="F521" s="138"/>
      <c r="G521" s="138">
        <v>340.867</v>
      </c>
      <c r="H521" s="145">
        <v>44011</v>
      </c>
      <c r="I521" s="138"/>
      <c r="J521" s="138" t="s">
        <v>1974</v>
      </c>
      <c r="K521" s="122" t="s">
        <v>2422</v>
      </c>
      <c r="L521" s="138" t="s">
        <v>1923</v>
      </c>
    </row>
    <row r="522" spans="1:12" s="119" customFormat="1" ht="45">
      <c r="A522" s="138">
        <v>132</v>
      </c>
      <c r="B522" s="138" t="s">
        <v>2244</v>
      </c>
      <c r="C522" s="138" t="s">
        <v>2104</v>
      </c>
      <c r="D522" s="138" t="s">
        <v>2105</v>
      </c>
      <c r="E522" s="138">
        <v>0</v>
      </c>
      <c r="F522" s="138">
        <v>0</v>
      </c>
      <c r="G522" s="138">
        <v>115.571</v>
      </c>
      <c r="H522" s="145">
        <v>40679</v>
      </c>
      <c r="I522" s="138"/>
      <c r="J522" s="138" t="s">
        <v>2106</v>
      </c>
      <c r="K522" s="122" t="s">
        <v>2422</v>
      </c>
      <c r="L522" s="138" t="s">
        <v>1923</v>
      </c>
    </row>
    <row r="523" spans="1:12" s="119" customFormat="1" ht="78.75">
      <c r="A523" s="138">
        <v>133</v>
      </c>
      <c r="B523" s="138" t="s">
        <v>2341</v>
      </c>
      <c r="C523" s="138" t="s">
        <v>2342</v>
      </c>
      <c r="D523" s="138"/>
      <c r="E523" s="138">
        <v>53.896</v>
      </c>
      <c r="F523" s="138">
        <v>53.896</v>
      </c>
      <c r="G523" s="138"/>
      <c r="H523" s="139" t="s">
        <v>2343</v>
      </c>
      <c r="I523" s="145">
        <v>44183</v>
      </c>
      <c r="J523" s="138" t="s">
        <v>631</v>
      </c>
      <c r="K523" s="122" t="s">
        <v>2422</v>
      </c>
      <c r="L523" s="138" t="s">
        <v>1923</v>
      </c>
    </row>
    <row r="524" spans="1:12" s="119" customFormat="1" ht="78.75">
      <c r="A524" s="138">
        <v>134</v>
      </c>
      <c r="B524" s="138" t="s">
        <v>2344</v>
      </c>
      <c r="C524" s="138" t="s">
        <v>3339</v>
      </c>
      <c r="D524" s="138" t="s">
        <v>3340</v>
      </c>
      <c r="E524" s="138">
        <v>3654.082</v>
      </c>
      <c r="F524" s="138">
        <v>2678.975</v>
      </c>
      <c r="G524" s="138">
        <v>7169.69</v>
      </c>
      <c r="H524" s="139" t="s">
        <v>2343</v>
      </c>
      <c r="I524" s="145">
        <v>44183</v>
      </c>
      <c r="J524" s="138" t="s">
        <v>633</v>
      </c>
      <c r="K524" s="122" t="s">
        <v>2422</v>
      </c>
      <c r="L524" s="138" t="s">
        <v>1923</v>
      </c>
    </row>
    <row r="525" spans="1:12" s="119" customFormat="1" ht="78.75">
      <c r="A525" s="138">
        <v>135</v>
      </c>
      <c r="B525" s="138" t="s">
        <v>611</v>
      </c>
      <c r="C525" s="138" t="s">
        <v>3338</v>
      </c>
      <c r="D525" s="138"/>
      <c r="E525" s="138">
        <v>1618</v>
      </c>
      <c r="F525" s="138">
        <v>1618</v>
      </c>
      <c r="G525" s="138">
        <v>36.582</v>
      </c>
      <c r="H525" s="139" t="s">
        <v>2343</v>
      </c>
      <c r="I525" s="145">
        <v>44183</v>
      </c>
      <c r="J525" s="138" t="s">
        <v>633</v>
      </c>
      <c r="K525" s="122" t="s">
        <v>2422</v>
      </c>
      <c r="L525" s="138" t="s">
        <v>1923</v>
      </c>
    </row>
    <row r="526" spans="1:12" s="119" customFormat="1" ht="78.75">
      <c r="A526" s="138">
        <v>136</v>
      </c>
      <c r="B526" s="138" t="s">
        <v>613</v>
      </c>
      <c r="C526" s="138" t="s">
        <v>2342</v>
      </c>
      <c r="D526" s="138"/>
      <c r="E526" s="138">
        <v>444.902</v>
      </c>
      <c r="F526" s="138">
        <v>444.902</v>
      </c>
      <c r="G526" s="138"/>
      <c r="H526" s="139" t="s">
        <v>2343</v>
      </c>
      <c r="I526" s="145">
        <v>44183</v>
      </c>
      <c r="J526" s="138" t="s">
        <v>634</v>
      </c>
      <c r="K526" s="122" t="s">
        <v>2422</v>
      </c>
      <c r="L526" s="138" t="s">
        <v>1923</v>
      </c>
    </row>
    <row r="527" spans="1:12" s="119" customFormat="1" ht="78.75">
      <c r="A527" s="138">
        <v>137</v>
      </c>
      <c r="B527" s="138" t="s">
        <v>612</v>
      </c>
      <c r="C527" s="138" t="s">
        <v>2342</v>
      </c>
      <c r="D527" s="138"/>
      <c r="E527" s="138">
        <v>71.719</v>
      </c>
      <c r="F527" s="138">
        <v>71.719</v>
      </c>
      <c r="G527" s="138"/>
      <c r="H527" s="139" t="s">
        <v>2343</v>
      </c>
      <c r="I527" s="145">
        <v>44183</v>
      </c>
      <c r="J527" s="138" t="s">
        <v>633</v>
      </c>
      <c r="K527" s="122" t="s">
        <v>2422</v>
      </c>
      <c r="L527" s="138" t="s">
        <v>1923</v>
      </c>
    </row>
    <row r="528" spans="1:12" s="119" customFormat="1" ht="78.75">
      <c r="A528" s="138">
        <v>138</v>
      </c>
      <c r="B528" s="138" t="s">
        <v>612</v>
      </c>
      <c r="C528" s="138" t="s">
        <v>2342</v>
      </c>
      <c r="D528" s="138"/>
      <c r="E528" s="138">
        <v>59.037</v>
      </c>
      <c r="F528" s="138">
        <v>59.037</v>
      </c>
      <c r="G528" s="138"/>
      <c r="H528" s="139" t="s">
        <v>2343</v>
      </c>
      <c r="I528" s="145">
        <v>44183</v>
      </c>
      <c r="J528" s="138" t="s">
        <v>633</v>
      </c>
      <c r="K528" s="122" t="s">
        <v>2422</v>
      </c>
      <c r="L528" s="138" t="s">
        <v>1923</v>
      </c>
    </row>
    <row r="529" spans="1:12" s="119" customFormat="1" ht="78.75">
      <c r="A529" s="138">
        <v>139</v>
      </c>
      <c r="B529" s="138" t="s">
        <v>1732</v>
      </c>
      <c r="C529" s="138" t="s">
        <v>2342</v>
      </c>
      <c r="D529" s="138"/>
      <c r="E529" s="138">
        <v>135.044</v>
      </c>
      <c r="F529" s="138">
        <v>135.044</v>
      </c>
      <c r="G529" s="138"/>
      <c r="H529" s="139" t="s">
        <v>2343</v>
      </c>
      <c r="I529" s="145">
        <v>44183</v>
      </c>
      <c r="J529" s="138" t="s">
        <v>633</v>
      </c>
      <c r="K529" s="122" t="s">
        <v>2422</v>
      </c>
      <c r="L529" s="138" t="s">
        <v>1923</v>
      </c>
    </row>
    <row r="530" spans="1:12" s="119" customFormat="1" ht="78.75">
      <c r="A530" s="138">
        <v>140</v>
      </c>
      <c r="B530" s="138" t="s">
        <v>2345</v>
      </c>
      <c r="C530" s="138" t="s">
        <v>2342</v>
      </c>
      <c r="D530" s="138"/>
      <c r="E530" s="138">
        <v>3426.607</v>
      </c>
      <c r="F530" s="138">
        <v>3129.34</v>
      </c>
      <c r="G530" s="138"/>
      <c r="H530" s="139" t="s">
        <v>2343</v>
      </c>
      <c r="I530" s="145">
        <v>44183</v>
      </c>
      <c r="J530" s="138" t="s">
        <v>633</v>
      </c>
      <c r="K530" s="122" t="s">
        <v>2422</v>
      </c>
      <c r="L530" s="138" t="s">
        <v>1923</v>
      </c>
    </row>
    <row r="531" spans="1:12" s="119" customFormat="1" ht="78.75">
      <c r="A531" s="138">
        <v>141</v>
      </c>
      <c r="B531" s="138" t="s">
        <v>2346</v>
      </c>
      <c r="C531" s="138" t="s">
        <v>2342</v>
      </c>
      <c r="D531" s="138"/>
      <c r="E531" s="138">
        <v>18.08</v>
      </c>
      <c r="F531" s="138">
        <v>18.08</v>
      </c>
      <c r="G531" s="138"/>
      <c r="H531" s="139" t="s">
        <v>2343</v>
      </c>
      <c r="I531" s="145">
        <v>44183</v>
      </c>
      <c r="J531" s="138" t="s">
        <v>633</v>
      </c>
      <c r="K531" s="122" t="s">
        <v>2422</v>
      </c>
      <c r="L531" s="138" t="s">
        <v>1923</v>
      </c>
    </row>
    <row r="532" spans="1:12" s="119" customFormat="1" ht="78.75">
      <c r="A532" s="138">
        <v>142</v>
      </c>
      <c r="B532" s="138" t="s">
        <v>2347</v>
      </c>
      <c r="C532" s="138" t="s">
        <v>2342</v>
      </c>
      <c r="D532" s="138"/>
      <c r="E532" s="138">
        <v>26.633</v>
      </c>
      <c r="F532" s="138">
        <v>26.633</v>
      </c>
      <c r="G532" s="138"/>
      <c r="H532" s="139" t="s">
        <v>2343</v>
      </c>
      <c r="I532" s="145">
        <v>44183</v>
      </c>
      <c r="J532" s="138" t="s">
        <v>633</v>
      </c>
      <c r="K532" s="122" t="s">
        <v>2422</v>
      </c>
      <c r="L532" s="138" t="s">
        <v>1923</v>
      </c>
    </row>
    <row r="533" spans="1:12" s="119" customFormat="1" ht="78.75">
      <c r="A533" s="138">
        <v>143</v>
      </c>
      <c r="B533" s="138" t="s">
        <v>1705</v>
      </c>
      <c r="C533" s="138" t="s">
        <v>2386</v>
      </c>
      <c r="D533" s="138" t="s">
        <v>671</v>
      </c>
      <c r="E533" s="138">
        <v>3235.716</v>
      </c>
      <c r="F533" s="138">
        <v>3235.716</v>
      </c>
      <c r="G533" s="138"/>
      <c r="H533" s="139" t="s">
        <v>672</v>
      </c>
      <c r="I533" s="145">
        <v>44183</v>
      </c>
      <c r="J533" s="138" t="s">
        <v>632</v>
      </c>
      <c r="K533" s="122" t="s">
        <v>2422</v>
      </c>
      <c r="L533" s="138" t="s">
        <v>1923</v>
      </c>
    </row>
    <row r="534" spans="1:12" s="119" customFormat="1" ht="78.75">
      <c r="A534" s="138">
        <v>144</v>
      </c>
      <c r="B534" s="138" t="s">
        <v>2746</v>
      </c>
      <c r="C534" s="138" t="s">
        <v>673</v>
      </c>
      <c r="D534" s="138" t="s">
        <v>674</v>
      </c>
      <c r="E534" s="138">
        <v>1101.412</v>
      </c>
      <c r="F534" s="138">
        <v>510.151</v>
      </c>
      <c r="G534" s="138"/>
      <c r="H534" s="139" t="s">
        <v>672</v>
      </c>
      <c r="I534" s="145">
        <v>44183</v>
      </c>
      <c r="J534" s="138" t="s">
        <v>632</v>
      </c>
      <c r="K534" s="122" t="s">
        <v>2422</v>
      </c>
      <c r="L534" s="138" t="s">
        <v>1923</v>
      </c>
    </row>
    <row r="535" spans="1:12" s="119" customFormat="1" ht="78.75">
      <c r="A535" s="138">
        <v>145</v>
      </c>
      <c r="B535" s="138" t="s">
        <v>2731</v>
      </c>
      <c r="C535" s="138" t="s">
        <v>673</v>
      </c>
      <c r="D535" s="138" t="s">
        <v>675</v>
      </c>
      <c r="E535" s="138">
        <v>5.577</v>
      </c>
      <c r="F535" s="138">
        <v>5.577</v>
      </c>
      <c r="G535" s="138"/>
      <c r="H535" s="139" t="s">
        <v>672</v>
      </c>
      <c r="I535" s="145">
        <v>44183</v>
      </c>
      <c r="J535" s="138" t="s">
        <v>632</v>
      </c>
      <c r="K535" s="122" t="s">
        <v>2422</v>
      </c>
      <c r="L535" s="138" t="s">
        <v>1923</v>
      </c>
    </row>
    <row r="536" spans="1:12" s="119" customFormat="1" ht="78.75">
      <c r="A536" s="138">
        <v>146</v>
      </c>
      <c r="B536" s="138" t="s">
        <v>3080</v>
      </c>
      <c r="C536" s="138" t="s">
        <v>673</v>
      </c>
      <c r="D536" s="138" t="s">
        <v>676</v>
      </c>
      <c r="E536" s="138">
        <v>25.992</v>
      </c>
      <c r="F536" s="138">
        <v>14.328</v>
      </c>
      <c r="G536" s="138"/>
      <c r="H536" s="139" t="s">
        <v>672</v>
      </c>
      <c r="I536" s="145">
        <v>44183</v>
      </c>
      <c r="J536" s="138" t="s">
        <v>632</v>
      </c>
      <c r="K536" s="122" t="s">
        <v>2422</v>
      </c>
      <c r="L536" s="138" t="s">
        <v>1923</v>
      </c>
    </row>
    <row r="537" spans="1:12" s="119" customFormat="1" ht="56.25">
      <c r="A537" s="138">
        <v>147</v>
      </c>
      <c r="B537" s="138" t="s">
        <v>1971</v>
      </c>
      <c r="C537" s="138" t="s">
        <v>1221</v>
      </c>
      <c r="D537" s="138" t="s">
        <v>1971</v>
      </c>
      <c r="E537" s="138">
        <v>986.35</v>
      </c>
      <c r="F537" s="138"/>
      <c r="G537" s="138"/>
      <c r="H537" s="139" t="s">
        <v>1672</v>
      </c>
      <c r="I537" s="138"/>
      <c r="J537" s="138" t="s">
        <v>1222</v>
      </c>
      <c r="K537" s="122" t="s">
        <v>2422</v>
      </c>
      <c r="L537" s="138" t="s">
        <v>1923</v>
      </c>
    </row>
    <row r="538" spans="1:12" s="119" customFormat="1" ht="67.5">
      <c r="A538" s="138">
        <v>148</v>
      </c>
      <c r="B538" s="138" t="s">
        <v>2510</v>
      </c>
      <c r="C538" s="138" t="s">
        <v>2518</v>
      </c>
      <c r="D538" s="138" t="s">
        <v>2511</v>
      </c>
      <c r="E538" s="138">
        <v>25772.06</v>
      </c>
      <c r="F538" s="138"/>
      <c r="G538" s="138"/>
      <c r="H538" s="139" t="s">
        <v>2512</v>
      </c>
      <c r="I538" s="138"/>
      <c r="J538" s="138" t="s">
        <v>2513</v>
      </c>
      <c r="K538" s="122" t="s">
        <v>2422</v>
      </c>
      <c r="L538" s="138" t="s">
        <v>1923</v>
      </c>
    </row>
    <row r="539" spans="1:12" s="119" customFormat="1" ht="78.75">
      <c r="A539" s="138">
        <v>149</v>
      </c>
      <c r="B539" s="138" t="s">
        <v>3104</v>
      </c>
      <c r="C539" s="138" t="s">
        <v>3106</v>
      </c>
      <c r="D539" s="138" t="s">
        <v>3105</v>
      </c>
      <c r="E539" s="138">
        <v>27.189</v>
      </c>
      <c r="F539" s="138"/>
      <c r="G539" s="138">
        <v>27.189</v>
      </c>
      <c r="H539" s="139">
        <v>44417</v>
      </c>
      <c r="I539" s="145">
        <v>44622</v>
      </c>
      <c r="J539" s="138" t="s">
        <v>3615</v>
      </c>
      <c r="K539" s="122" t="s">
        <v>2422</v>
      </c>
      <c r="L539" s="138" t="s">
        <v>1923</v>
      </c>
    </row>
    <row r="540" spans="1:12" s="119" customFormat="1" ht="78.75">
      <c r="A540" s="138">
        <v>150</v>
      </c>
      <c r="B540" s="138" t="s">
        <v>3104</v>
      </c>
      <c r="C540" s="138" t="s">
        <v>3109</v>
      </c>
      <c r="D540" s="138" t="s">
        <v>3108</v>
      </c>
      <c r="E540" s="138">
        <v>14.022</v>
      </c>
      <c r="F540" s="138"/>
      <c r="G540" s="138">
        <v>14.022</v>
      </c>
      <c r="H540" s="139">
        <v>44417</v>
      </c>
      <c r="I540" s="145">
        <v>44622</v>
      </c>
      <c r="J540" s="138" t="s">
        <v>3611</v>
      </c>
      <c r="K540" s="122" t="s">
        <v>2422</v>
      </c>
      <c r="L540" s="138" t="s">
        <v>1923</v>
      </c>
    </row>
    <row r="541" spans="1:12" s="119" customFormat="1" ht="67.5">
      <c r="A541" s="138">
        <v>151</v>
      </c>
      <c r="B541" s="138" t="s">
        <v>3104</v>
      </c>
      <c r="C541" s="138" t="s">
        <v>3613</v>
      </c>
      <c r="D541" s="138" t="s">
        <v>3110</v>
      </c>
      <c r="E541" s="138">
        <v>71.89</v>
      </c>
      <c r="F541" s="138"/>
      <c r="G541" s="138">
        <v>71.89</v>
      </c>
      <c r="H541" s="139">
        <v>44417</v>
      </c>
      <c r="I541" s="145">
        <v>44622</v>
      </c>
      <c r="J541" s="138" t="s">
        <v>3612</v>
      </c>
      <c r="K541" s="122" t="s">
        <v>2422</v>
      </c>
      <c r="L541" s="138" t="s">
        <v>1923</v>
      </c>
    </row>
    <row r="542" spans="1:12" s="119" customFormat="1" ht="67.5">
      <c r="A542" s="138">
        <v>152</v>
      </c>
      <c r="B542" s="138" t="s">
        <v>3104</v>
      </c>
      <c r="C542" s="138" t="s">
        <v>3614</v>
      </c>
      <c r="D542" s="138" t="s">
        <v>3111</v>
      </c>
      <c r="E542" s="138">
        <v>73.382</v>
      </c>
      <c r="F542" s="138"/>
      <c r="G542" s="138">
        <v>73.382</v>
      </c>
      <c r="H542" s="139">
        <v>44417</v>
      </c>
      <c r="I542" s="145">
        <v>44622</v>
      </c>
      <c r="J542" s="138" t="s">
        <v>3615</v>
      </c>
      <c r="K542" s="122" t="s">
        <v>2422</v>
      </c>
      <c r="L542" s="138" t="s">
        <v>1923</v>
      </c>
    </row>
    <row r="543" spans="1:12" s="119" customFormat="1" ht="67.5">
      <c r="A543" s="138">
        <v>153</v>
      </c>
      <c r="B543" s="138" t="s">
        <v>3112</v>
      </c>
      <c r="C543" s="138" t="s">
        <v>3113</v>
      </c>
      <c r="D543" s="138" t="s">
        <v>3114</v>
      </c>
      <c r="E543" s="138">
        <v>12734.103</v>
      </c>
      <c r="F543" s="138"/>
      <c r="G543" s="138">
        <v>12734.103</v>
      </c>
      <c r="H543" s="139">
        <v>44417</v>
      </c>
      <c r="I543" s="138"/>
      <c r="J543" s="138" t="s">
        <v>3107</v>
      </c>
      <c r="K543" s="122" t="s">
        <v>2422</v>
      </c>
      <c r="L543" s="138" t="s">
        <v>1923</v>
      </c>
    </row>
    <row r="544" spans="1:12" s="119" customFormat="1" ht="56.25">
      <c r="A544" s="138">
        <v>154</v>
      </c>
      <c r="B544" s="138" t="s">
        <v>3115</v>
      </c>
      <c r="C544" s="138" t="s">
        <v>3116</v>
      </c>
      <c r="D544" s="138" t="s">
        <v>3117</v>
      </c>
      <c r="E544" s="138">
        <v>122.138</v>
      </c>
      <c r="F544" s="138"/>
      <c r="G544" s="138">
        <v>122.138</v>
      </c>
      <c r="H544" s="139">
        <v>44417</v>
      </c>
      <c r="I544" s="145">
        <v>44420</v>
      </c>
      <c r="J544" s="138" t="s">
        <v>3121</v>
      </c>
      <c r="K544" s="122" t="s">
        <v>2422</v>
      </c>
      <c r="L544" s="138" t="s">
        <v>1923</v>
      </c>
    </row>
    <row r="545" spans="1:12" s="119" customFormat="1" ht="56.25">
      <c r="A545" s="138">
        <v>155</v>
      </c>
      <c r="B545" s="138" t="s">
        <v>3115</v>
      </c>
      <c r="C545" s="138" t="s">
        <v>3118</v>
      </c>
      <c r="D545" s="138" t="s">
        <v>3119</v>
      </c>
      <c r="E545" s="138">
        <v>110.776</v>
      </c>
      <c r="F545" s="138"/>
      <c r="G545" s="138">
        <v>110.776</v>
      </c>
      <c r="H545" s="139">
        <v>44417</v>
      </c>
      <c r="I545" s="145">
        <v>44420</v>
      </c>
      <c r="J545" s="138" t="s">
        <v>3120</v>
      </c>
      <c r="K545" s="122" t="s">
        <v>2422</v>
      </c>
      <c r="L545" s="138" t="s">
        <v>1923</v>
      </c>
    </row>
    <row r="546" spans="1:12" s="119" customFormat="1" ht="56.25">
      <c r="A546" s="138">
        <v>156</v>
      </c>
      <c r="B546" s="138" t="s">
        <v>3160</v>
      </c>
      <c r="C546" s="138" t="s">
        <v>3161</v>
      </c>
      <c r="D546" s="138" t="s">
        <v>3162</v>
      </c>
      <c r="E546" s="138">
        <v>954.538</v>
      </c>
      <c r="F546" s="138"/>
      <c r="G546" s="138">
        <v>954.538</v>
      </c>
      <c r="H546" s="139">
        <v>44405</v>
      </c>
      <c r="I546" s="138"/>
      <c r="J546" s="138" t="s">
        <v>3175</v>
      </c>
      <c r="K546" s="122" t="s">
        <v>2422</v>
      </c>
      <c r="L546" s="138" t="s">
        <v>1923</v>
      </c>
    </row>
    <row r="547" spans="1:12" s="119" customFormat="1" ht="56.25">
      <c r="A547" s="138">
        <v>157</v>
      </c>
      <c r="B547" s="138" t="s">
        <v>3160</v>
      </c>
      <c r="C547" s="138" t="s">
        <v>3180</v>
      </c>
      <c r="D547" s="138" t="s">
        <v>3174</v>
      </c>
      <c r="E547" s="138">
        <v>1011.548</v>
      </c>
      <c r="F547" s="138"/>
      <c r="G547" s="138">
        <v>620.32</v>
      </c>
      <c r="H547" s="139">
        <v>44494</v>
      </c>
      <c r="I547" s="138"/>
      <c r="J547" s="138" t="s">
        <v>3176</v>
      </c>
      <c r="K547" s="122" t="s">
        <v>2422</v>
      </c>
      <c r="L547" s="138" t="s">
        <v>1923</v>
      </c>
    </row>
    <row r="548" spans="1:12" s="119" customFormat="1" ht="78.75">
      <c r="A548" s="138">
        <v>158</v>
      </c>
      <c r="B548" s="138" t="s">
        <v>3346</v>
      </c>
      <c r="C548" s="138" t="s">
        <v>3348</v>
      </c>
      <c r="D548" s="138" t="s">
        <v>3347</v>
      </c>
      <c r="E548" s="138"/>
      <c r="F548" s="138"/>
      <c r="G548" s="138">
        <v>831.727</v>
      </c>
      <c r="H548" s="139">
        <v>43187</v>
      </c>
      <c r="I548" s="138"/>
      <c r="J548" s="138" t="s">
        <v>3349</v>
      </c>
      <c r="K548" s="122" t="s">
        <v>2422</v>
      </c>
      <c r="L548" s="138" t="s">
        <v>1923</v>
      </c>
    </row>
    <row r="549" spans="1:12" s="119" customFormat="1" ht="56.25">
      <c r="A549" s="138">
        <v>159</v>
      </c>
      <c r="B549" s="138" t="s">
        <v>1971</v>
      </c>
      <c r="C549" s="138" t="s">
        <v>3177</v>
      </c>
      <c r="D549" s="138" t="s">
        <v>3178</v>
      </c>
      <c r="E549" s="138">
        <v>1002.352</v>
      </c>
      <c r="F549" s="138"/>
      <c r="G549" s="138">
        <v>540.705</v>
      </c>
      <c r="H549" s="139">
        <v>44498</v>
      </c>
      <c r="I549" s="138"/>
      <c r="J549" s="138" t="s">
        <v>3179</v>
      </c>
      <c r="K549" s="122" t="s">
        <v>2422</v>
      </c>
      <c r="L549" s="138" t="s">
        <v>1923</v>
      </c>
    </row>
    <row r="550" spans="1:12" s="119" customFormat="1" ht="78.75">
      <c r="A550" s="138">
        <v>160</v>
      </c>
      <c r="B550" s="138" t="s">
        <v>3362</v>
      </c>
      <c r="C550" s="138" t="s">
        <v>3363</v>
      </c>
      <c r="D550" s="138" t="s">
        <v>3364</v>
      </c>
      <c r="E550" s="138">
        <v>649.208</v>
      </c>
      <c r="F550" s="138">
        <v>426.192</v>
      </c>
      <c r="G550" s="138">
        <v>1805.996</v>
      </c>
      <c r="H550" s="139" t="s">
        <v>3361</v>
      </c>
      <c r="I550" s="145">
        <v>44698</v>
      </c>
      <c r="J550" s="138" t="s">
        <v>3714</v>
      </c>
      <c r="K550" s="122" t="s">
        <v>2422</v>
      </c>
      <c r="L550" s="138" t="s">
        <v>1923</v>
      </c>
    </row>
    <row r="551" spans="1:12" s="119" customFormat="1" ht="56.25">
      <c r="A551" s="138">
        <v>161</v>
      </c>
      <c r="B551" s="138" t="s">
        <v>3365</v>
      </c>
      <c r="C551" s="138" t="s">
        <v>3366</v>
      </c>
      <c r="D551" s="138" t="s">
        <v>3367</v>
      </c>
      <c r="E551" s="138">
        <v>0</v>
      </c>
      <c r="F551" s="138">
        <v>0</v>
      </c>
      <c r="G551" s="138">
        <v>659.026</v>
      </c>
      <c r="H551" s="139">
        <v>44270</v>
      </c>
      <c r="I551" s="138"/>
      <c r="J551" s="138" t="s">
        <v>3369</v>
      </c>
      <c r="K551" s="122" t="s">
        <v>2422</v>
      </c>
      <c r="L551" s="138" t="s">
        <v>3368</v>
      </c>
    </row>
    <row r="552" spans="1:12" s="119" customFormat="1" ht="67.5">
      <c r="A552" s="138">
        <v>162</v>
      </c>
      <c r="B552" s="138" t="s">
        <v>1850</v>
      </c>
      <c r="C552" s="138" t="s">
        <v>3400</v>
      </c>
      <c r="D552" s="138" t="s">
        <v>3401</v>
      </c>
      <c r="E552" s="138">
        <v>0</v>
      </c>
      <c r="F552" s="138"/>
      <c r="G552" s="138">
        <v>137.713</v>
      </c>
      <c r="H552" s="139">
        <v>44536</v>
      </c>
      <c r="I552" s="145">
        <v>44557</v>
      </c>
      <c r="J552" s="138" t="s">
        <v>3503</v>
      </c>
      <c r="K552" s="122" t="s">
        <v>2422</v>
      </c>
      <c r="L552" s="138" t="s">
        <v>1923</v>
      </c>
    </row>
    <row r="553" spans="1:12" s="119" customFormat="1" ht="67.5">
      <c r="A553" s="138">
        <v>163</v>
      </c>
      <c r="B553" s="138" t="s">
        <v>3402</v>
      </c>
      <c r="C553" s="138" t="s">
        <v>3497</v>
      </c>
      <c r="D553" s="138" t="s">
        <v>3403</v>
      </c>
      <c r="E553" s="138">
        <v>0</v>
      </c>
      <c r="F553" s="138"/>
      <c r="G553" s="138">
        <v>178.052</v>
      </c>
      <c r="H553" s="139">
        <v>44536</v>
      </c>
      <c r="I553" s="145">
        <v>44557</v>
      </c>
      <c r="J553" s="138" t="s">
        <v>3504</v>
      </c>
      <c r="K553" s="122" t="s">
        <v>2422</v>
      </c>
      <c r="L553" s="138" t="s">
        <v>1923</v>
      </c>
    </row>
    <row r="554" spans="1:12" s="119" customFormat="1" ht="67.5">
      <c r="A554" s="138">
        <v>164</v>
      </c>
      <c r="B554" s="138" t="s">
        <v>1686</v>
      </c>
      <c r="C554" s="138" t="s">
        <v>3404</v>
      </c>
      <c r="D554" s="138" t="s">
        <v>3405</v>
      </c>
      <c r="E554" s="138">
        <v>0</v>
      </c>
      <c r="F554" s="138"/>
      <c r="G554" s="138">
        <v>137.713</v>
      </c>
      <c r="H554" s="139">
        <v>44536</v>
      </c>
      <c r="I554" s="145">
        <v>44557</v>
      </c>
      <c r="J554" s="138" t="s">
        <v>3505</v>
      </c>
      <c r="K554" s="122" t="s">
        <v>2422</v>
      </c>
      <c r="L554" s="138" t="s">
        <v>1923</v>
      </c>
    </row>
    <row r="555" spans="1:12" s="119" customFormat="1" ht="67.5">
      <c r="A555" s="138">
        <v>165</v>
      </c>
      <c r="B555" s="138" t="s">
        <v>191</v>
      </c>
      <c r="C555" s="138" t="s">
        <v>3406</v>
      </c>
      <c r="D555" s="138" t="s">
        <v>3405</v>
      </c>
      <c r="E555" s="138">
        <v>0</v>
      </c>
      <c r="F555" s="138"/>
      <c r="G555" s="138">
        <v>194.238</v>
      </c>
      <c r="H555" s="139">
        <v>44536</v>
      </c>
      <c r="I555" s="145">
        <v>44557</v>
      </c>
      <c r="J555" s="138" t="s">
        <v>3506</v>
      </c>
      <c r="K555" s="122" t="s">
        <v>2422</v>
      </c>
      <c r="L555" s="138" t="s">
        <v>1923</v>
      </c>
    </row>
    <row r="556" spans="1:12" s="119" customFormat="1" ht="101.25">
      <c r="A556" s="138">
        <v>166</v>
      </c>
      <c r="B556" s="138" t="s">
        <v>3498</v>
      </c>
      <c r="C556" s="138" t="s">
        <v>3499</v>
      </c>
      <c r="D556" s="138" t="s">
        <v>3500</v>
      </c>
      <c r="E556" s="138">
        <v>0</v>
      </c>
      <c r="F556" s="138">
        <v>0</v>
      </c>
      <c r="G556" s="138">
        <v>659.777</v>
      </c>
      <c r="H556" s="139"/>
      <c r="I556" s="145">
        <v>44557</v>
      </c>
      <c r="J556" s="122" t="s">
        <v>3495</v>
      </c>
      <c r="K556" s="122" t="s">
        <v>2422</v>
      </c>
      <c r="L556" s="138" t="s">
        <v>1923</v>
      </c>
    </row>
    <row r="557" spans="1:12" s="119" customFormat="1" ht="101.25">
      <c r="A557" s="138">
        <v>167</v>
      </c>
      <c r="B557" s="138" t="s">
        <v>3234</v>
      </c>
      <c r="C557" s="138" t="s">
        <v>3501</v>
      </c>
      <c r="D557" s="138" t="s">
        <v>3502</v>
      </c>
      <c r="E557" s="138">
        <v>0</v>
      </c>
      <c r="F557" s="138">
        <v>0</v>
      </c>
      <c r="G557" s="138">
        <v>659.777</v>
      </c>
      <c r="H557" s="139"/>
      <c r="I557" s="145">
        <v>44557</v>
      </c>
      <c r="J557" s="122" t="s">
        <v>3495</v>
      </c>
      <c r="K557" s="122" t="s">
        <v>2422</v>
      </c>
      <c r="L557" s="138" t="s">
        <v>1923</v>
      </c>
    </row>
    <row r="558" spans="1:12" s="119" customFormat="1" ht="33.75">
      <c r="A558" s="138">
        <v>168</v>
      </c>
      <c r="B558" s="138" t="s">
        <v>3415</v>
      </c>
      <c r="C558" s="138" t="s">
        <v>3414</v>
      </c>
      <c r="D558" s="138"/>
      <c r="E558" s="138">
        <v>44.788</v>
      </c>
      <c r="F558" s="138"/>
      <c r="G558" s="138"/>
      <c r="H558" s="139">
        <v>44559</v>
      </c>
      <c r="I558" s="138"/>
      <c r="J558" s="138" t="s">
        <v>3416</v>
      </c>
      <c r="K558" s="122" t="s">
        <v>2422</v>
      </c>
      <c r="L558" s="138" t="s">
        <v>1923</v>
      </c>
    </row>
    <row r="559" spans="1:12" s="119" customFormat="1" ht="33.75">
      <c r="A559" s="138">
        <v>169</v>
      </c>
      <c r="B559" s="138" t="s">
        <v>3415</v>
      </c>
      <c r="C559" s="138" t="s">
        <v>3417</v>
      </c>
      <c r="D559" s="138"/>
      <c r="E559" s="138">
        <v>44.788</v>
      </c>
      <c r="F559" s="138"/>
      <c r="G559" s="138"/>
      <c r="H559" s="139">
        <v>44559</v>
      </c>
      <c r="I559" s="138"/>
      <c r="J559" s="138" t="s">
        <v>3416</v>
      </c>
      <c r="K559" s="122" t="s">
        <v>2422</v>
      </c>
      <c r="L559" s="138" t="s">
        <v>1923</v>
      </c>
    </row>
    <row r="560" spans="1:12" s="119" customFormat="1" ht="33.75">
      <c r="A560" s="138">
        <v>170</v>
      </c>
      <c r="B560" s="138" t="s">
        <v>3415</v>
      </c>
      <c r="C560" s="138" t="s">
        <v>3418</v>
      </c>
      <c r="D560" s="138"/>
      <c r="E560" s="138">
        <v>44.788</v>
      </c>
      <c r="F560" s="138"/>
      <c r="G560" s="138"/>
      <c r="H560" s="139">
        <v>44559</v>
      </c>
      <c r="I560" s="138"/>
      <c r="J560" s="138" t="s">
        <v>3416</v>
      </c>
      <c r="K560" s="122" t="s">
        <v>2422</v>
      </c>
      <c r="L560" s="138" t="s">
        <v>1923</v>
      </c>
    </row>
    <row r="561" spans="1:12" s="119" customFormat="1" ht="33.75">
      <c r="A561" s="138">
        <v>171</v>
      </c>
      <c r="B561" s="138" t="s">
        <v>3415</v>
      </c>
      <c r="C561" s="138" t="s">
        <v>2430</v>
      </c>
      <c r="D561" s="138"/>
      <c r="E561" s="138">
        <v>44.788</v>
      </c>
      <c r="F561" s="138"/>
      <c r="G561" s="138"/>
      <c r="H561" s="139">
        <v>44559</v>
      </c>
      <c r="I561" s="138"/>
      <c r="J561" s="138" t="s">
        <v>3416</v>
      </c>
      <c r="K561" s="122" t="s">
        <v>2422</v>
      </c>
      <c r="L561" s="138" t="s">
        <v>1923</v>
      </c>
    </row>
    <row r="562" spans="1:12" s="119" customFormat="1" ht="33.75">
      <c r="A562" s="138">
        <v>172</v>
      </c>
      <c r="B562" s="138" t="s">
        <v>3415</v>
      </c>
      <c r="C562" s="138" t="s">
        <v>2430</v>
      </c>
      <c r="D562" s="138"/>
      <c r="E562" s="138">
        <v>44.788</v>
      </c>
      <c r="F562" s="138"/>
      <c r="G562" s="138"/>
      <c r="H562" s="139">
        <v>44559</v>
      </c>
      <c r="I562" s="138"/>
      <c r="J562" s="138" t="s">
        <v>3416</v>
      </c>
      <c r="K562" s="122" t="s">
        <v>2422</v>
      </c>
      <c r="L562" s="138" t="s">
        <v>1923</v>
      </c>
    </row>
    <row r="563" spans="1:12" s="119" customFormat="1" ht="33.75">
      <c r="A563" s="138">
        <v>173</v>
      </c>
      <c r="B563" s="138" t="s">
        <v>3415</v>
      </c>
      <c r="C563" s="138" t="s">
        <v>2430</v>
      </c>
      <c r="D563" s="138"/>
      <c r="E563" s="138">
        <v>44.788</v>
      </c>
      <c r="F563" s="138"/>
      <c r="G563" s="138"/>
      <c r="H563" s="139">
        <v>44559</v>
      </c>
      <c r="I563" s="138"/>
      <c r="J563" s="138" t="s">
        <v>3416</v>
      </c>
      <c r="K563" s="122" t="s">
        <v>2422</v>
      </c>
      <c r="L563" s="138" t="s">
        <v>1923</v>
      </c>
    </row>
    <row r="564" spans="1:12" s="119" customFormat="1" ht="33.75">
      <c r="A564" s="138">
        <v>174</v>
      </c>
      <c r="B564" s="138" t="s">
        <v>3419</v>
      </c>
      <c r="C564" s="138" t="s">
        <v>3420</v>
      </c>
      <c r="D564" s="138"/>
      <c r="E564" s="138">
        <v>42.637</v>
      </c>
      <c r="F564" s="138"/>
      <c r="G564" s="138"/>
      <c r="H564" s="139">
        <v>44559</v>
      </c>
      <c r="I564" s="138"/>
      <c r="J564" s="138" t="s">
        <v>3416</v>
      </c>
      <c r="K564" s="122" t="s">
        <v>2422</v>
      </c>
      <c r="L564" s="138" t="s">
        <v>1923</v>
      </c>
    </row>
    <row r="565" spans="1:12" s="119" customFormat="1" ht="33.75">
      <c r="A565" s="138">
        <v>175</v>
      </c>
      <c r="B565" s="138" t="s">
        <v>3419</v>
      </c>
      <c r="C565" s="138" t="s">
        <v>3421</v>
      </c>
      <c r="D565" s="138"/>
      <c r="E565" s="138">
        <v>42.637</v>
      </c>
      <c r="F565" s="138"/>
      <c r="G565" s="138"/>
      <c r="H565" s="139">
        <v>44559</v>
      </c>
      <c r="I565" s="138"/>
      <c r="J565" s="138" t="s">
        <v>3416</v>
      </c>
      <c r="K565" s="122" t="s">
        <v>2422</v>
      </c>
      <c r="L565" s="138" t="s">
        <v>1923</v>
      </c>
    </row>
    <row r="566" spans="1:12" s="119" customFormat="1" ht="33.75">
      <c r="A566" s="138">
        <v>176</v>
      </c>
      <c r="B566" s="138" t="s">
        <v>3419</v>
      </c>
      <c r="C566" s="138" t="s">
        <v>3422</v>
      </c>
      <c r="D566" s="138"/>
      <c r="E566" s="138">
        <v>42.637</v>
      </c>
      <c r="F566" s="138"/>
      <c r="G566" s="138"/>
      <c r="H566" s="139">
        <v>44559</v>
      </c>
      <c r="I566" s="138"/>
      <c r="J566" s="138" t="s">
        <v>3416</v>
      </c>
      <c r="K566" s="122" t="s">
        <v>2422</v>
      </c>
      <c r="L566" s="138" t="s">
        <v>1923</v>
      </c>
    </row>
    <row r="567" spans="1:12" s="119" customFormat="1" ht="33.75">
      <c r="A567" s="138">
        <v>177</v>
      </c>
      <c r="B567" s="138" t="s">
        <v>3419</v>
      </c>
      <c r="C567" s="138" t="s">
        <v>3422</v>
      </c>
      <c r="D567" s="138"/>
      <c r="E567" s="138">
        <v>42.637</v>
      </c>
      <c r="F567" s="138"/>
      <c r="G567" s="138"/>
      <c r="H567" s="139">
        <v>44559</v>
      </c>
      <c r="I567" s="138"/>
      <c r="J567" s="138" t="s">
        <v>3416</v>
      </c>
      <c r="K567" s="122" t="s">
        <v>2422</v>
      </c>
      <c r="L567" s="138" t="s">
        <v>1923</v>
      </c>
    </row>
    <row r="568" spans="1:12" s="119" customFormat="1" ht="33.75">
      <c r="A568" s="138">
        <v>178</v>
      </c>
      <c r="B568" s="138" t="s">
        <v>3419</v>
      </c>
      <c r="C568" s="138" t="s">
        <v>3423</v>
      </c>
      <c r="D568" s="138"/>
      <c r="E568" s="138">
        <v>42.637</v>
      </c>
      <c r="F568" s="138"/>
      <c r="G568" s="138"/>
      <c r="H568" s="139">
        <v>44559</v>
      </c>
      <c r="I568" s="138"/>
      <c r="J568" s="138" t="s">
        <v>3416</v>
      </c>
      <c r="K568" s="122" t="s">
        <v>2422</v>
      </c>
      <c r="L568" s="138" t="s">
        <v>1923</v>
      </c>
    </row>
    <row r="569" spans="1:12" s="119" customFormat="1" ht="33.75">
      <c r="A569" s="138">
        <v>179</v>
      </c>
      <c r="B569" s="138" t="s">
        <v>3419</v>
      </c>
      <c r="C569" s="138" t="s">
        <v>3423</v>
      </c>
      <c r="D569" s="138"/>
      <c r="E569" s="138">
        <v>42.637</v>
      </c>
      <c r="F569" s="138"/>
      <c r="G569" s="138"/>
      <c r="H569" s="139">
        <v>44559</v>
      </c>
      <c r="I569" s="138"/>
      <c r="J569" s="138" t="s">
        <v>3416</v>
      </c>
      <c r="K569" s="122" t="s">
        <v>2422</v>
      </c>
      <c r="L569" s="138" t="s">
        <v>1923</v>
      </c>
    </row>
    <row r="570" spans="1:12" s="119" customFormat="1" ht="33.75">
      <c r="A570" s="138">
        <v>180</v>
      </c>
      <c r="B570" s="138" t="s">
        <v>3419</v>
      </c>
      <c r="C570" s="138" t="s">
        <v>3423</v>
      </c>
      <c r="D570" s="138"/>
      <c r="E570" s="138">
        <v>42.637</v>
      </c>
      <c r="F570" s="138"/>
      <c r="G570" s="138"/>
      <c r="H570" s="139">
        <v>44559</v>
      </c>
      <c r="I570" s="138"/>
      <c r="J570" s="138" t="s">
        <v>3416</v>
      </c>
      <c r="K570" s="122" t="s">
        <v>2422</v>
      </c>
      <c r="L570" s="138" t="s">
        <v>1923</v>
      </c>
    </row>
    <row r="571" spans="1:12" s="119" customFormat="1" ht="33.75">
      <c r="A571" s="138">
        <v>181</v>
      </c>
      <c r="B571" s="138" t="s">
        <v>3419</v>
      </c>
      <c r="C571" s="138" t="s">
        <v>3423</v>
      </c>
      <c r="D571" s="138"/>
      <c r="E571" s="138">
        <v>42.637</v>
      </c>
      <c r="F571" s="138"/>
      <c r="G571" s="138"/>
      <c r="H571" s="139">
        <v>44559</v>
      </c>
      <c r="I571" s="138"/>
      <c r="J571" s="138" t="s">
        <v>3416</v>
      </c>
      <c r="K571" s="122" t="s">
        <v>2422</v>
      </c>
      <c r="L571" s="138" t="s">
        <v>1923</v>
      </c>
    </row>
    <row r="572" spans="1:12" s="119" customFormat="1" ht="33.75">
      <c r="A572" s="138">
        <v>182</v>
      </c>
      <c r="B572" s="138" t="s">
        <v>3419</v>
      </c>
      <c r="C572" s="138" t="s">
        <v>3424</v>
      </c>
      <c r="D572" s="138"/>
      <c r="E572" s="138">
        <v>42.637</v>
      </c>
      <c r="F572" s="138"/>
      <c r="G572" s="138"/>
      <c r="H572" s="139">
        <v>44559</v>
      </c>
      <c r="I572" s="138"/>
      <c r="J572" s="138" t="s">
        <v>3416</v>
      </c>
      <c r="K572" s="122" t="s">
        <v>2422</v>
      </c>
      <c r="L572" s="138" t="s">
        <v>1923</v>
      </c>
    </row>
    <row r="573" spans="1:12" s="119" customFormat="1" ht="33.75">
      <c r="A573" s="138">
        <v>183</v>
      </c>
      <c r="B573" s="138" t="s">
        <v>3419</v>
      </c>
      <c r="C573" s="138" t="s">
        <v>3414</v>
      </c>
      <c r="D573" s="138"/>
      <c r="E573" s="138">
        <v>42.638</v>
      </c>
      <c r="F573" s="138"/>
      <c r="G573" s="138"/>
      <c r="H573" s="139">
        <v>44559</v>
      </c>
      <c r="I573" s="138"/>
      <c r="J573" s="138" t="s">
        <v>3416</v>
      </c>
      <c r="K573" s="122" t="s">
        <v>2422</v>
      </c>
      <c r="L573" s="138" t="s">
        <v>1923</v>
      </c>
    </row>
    <row r="574" spans="1:12" s="119" customFormat="1" ht="33.75">
      <c r="A574" s="138">
        <v>184</v>
      </c>
      <c r="B574" s="138" t="s">
        <v>3419</v>
      </c>
      <c r="C574" s="138" t="s">
        <v>3414</v>
      </c>
      <c r="D574" s="138"/>
      <c r="E574" s="138">
        <v>42.637</v>
      </c>
      <c r="F574" s="138"/>
      <c r="G574" s="138"/>
      <c r="H574" s="139">
        <v>44559</v>
      </c>
      <c r="I574" s="138"/>
      <c r="J574" s="138" t="s">
        <v>3416</v>
      </c>
      <c r="K574" s="122" t="s">
        <v>2422</v>
      </c>
      <c r="L574" s="138" t="s">
        <v>1923</v>
      </c>
    </row>
    <row r="575" spans="1:12" s="119" customFormat="1" ht="33.75">
      <c r="A575" s="138">
        <v>185</v>
      </c>
      <c r="B575" s="138" t="s">
        <v>3419</v>
      </c>
      <c r="C575" s="138" t="s">
        <v>3414</v>
      </c>
      <c r="D575" s="138"/>
      <c r="E575" s="138">
        <v>42.637</v>
      </c>
      <c r="F575" s="138"/>
      <c r="G575" s="138"/>
      <c r="H575" s="139">
        <v>44559</v>
      </c>
      <c r="I575" s="138"/>
      <c r="J575" s="138" t="s">
        <v>3416</v>
      </c>
      <c r="K575" s="122" t="s">
        <v>2422</v>
      </c>
      <c r="L575" s="138" t="s">
        <v>1923</v>
      </c>
    </row>
    <row r="576" spans="1:12" s="119" customFormat="1" ht="33.75">
      <c r="A576" s="138">
        <v>186</v>
      </c>
      <c r="B576" s="138" t="s">
        <v>3419</v>
      </c>
      <c r="C576" s="138" t="s">
        <v>3425</v>
      </c>
      <c r="D576" s="138"/>
      <c r="E576" s="138">
        <v>42.638</v>
      </c>
      <c r="F576" s="138"/>
      <c r="G576" s="138"/>
      <c r="H576" s="139">
        <v>44559</v>
      </c>
      <c r="I576" s="138"/>
      <c r="J576" s="138" t="s">
        <v>3416</v>
      </c>
      <c r="K576" s="122" t="s">
        <v>2422</v>
      </c>
      <c r="L576" s="138" t="s">
        <v>1923</v>
      </c>
    </row>
    <row r="577" spans="1:12" s="119" customFormat="1" ht="33.75">
      <c r="A577" s="138">
        <v>187</v>
      </c>
      <c r="B577" s="138" t="s">
        <v>3419</v>
      </c>
      <c r="C577" s="138" t="s">
        <v>2430</v>
      </c>
      <c r="D577" s="138"/>
      <c r="E577" s="138">
        <v>42.637</v>
      </c>
      <c r="F577" s="138"/>
      <c r="G577" s="138"/>
      <c r="H577" s="139">
        <v>44559</v>
      </c>
      <c r="I577" s="138"/>
      <c r="J577" s="138" t="s">
        <v>3416</v>
      </c>
      <c r="K577" s="122" t="s">
        <v>2422</v>
      </c>
      <c r="L577" s="138" t="s">
        <v>1923</v>
      </c>
    </row>
    <row r="578" spans="1:12" s="119" customFormat="1" ht="67.5">
      <c r="A578" s="138">
        <v>188</v>
      </c>
      <c r="B578" s="138" t="s">
        <v>3432</v>
      </c>
      <c r="C578" s="138" t="s">
        <v>3433</v>
      </c>
      <c r="D578" s="138" t="s">
        <v>3434</v>
      </c>
      <c r="E578" s="138">
        <v>104.128</v>
      </c>
      <c r="F578" s="138"/>
      <c r="G578" s="138">
        <v>104.128</v>
      </c>
      <c r="H578" s="139">
        <v>44558</v>
      </c>
      <c r="I578" s="138"/>
      <c r="J578" s="138" t="s">
        <v>3457</v>
      </c>
      <c r="K578" s="122" t="s">
        <v>2422</v>
      </c>
      <c r="L578" s="138" t="s">
        <v>1923</v>
      </c>
    </row>
    <row r="579" spans="1:12" s="119" customFormat="1" ht="67.5">
      <c r="A579" s="138">
        <v>189</v>
      </c>
      <c r="B579" s="138" t="s">
        <v>3435</v>
      </c>
      <c r="C579" s="138" t="s">
        <v>3436</v>
      </c>
      <c r="D579" s="138" t="s">
        <v>3437</v>
      </c>
      <c r="E579" s="138">
        <v>265.329</v>
      </c>
      <c r="F579" s="138"/>
      <c r="G579" s="138">
        <v>265.329</v>
      </c>
      <c r="H579" s="139">
        <v>44558</v>
      </c>
      <c r="I579" s="138"/>
      <c r="J579" s="138" t="s">
        <v>3457</v>
      </c>
      <c r="K579" s="122" t="s">
        <v>2422</v>
      </c>
      <c r="L579" s="138" t="s">
        <v>1923</v>
      </c>
    </row>
    <row r="580" spans="1:12" s="119" customFormat="1" ht="78.75">
      <c r="A580" s="138">
        <v>190</v>
      </c>
      <c r="B580" s="138" t="s">
        <v>3438</v>
      </c>
      <c r="C580" s="138" t="s">
        <v>3439</v>
      </c>
      <c r="D580" s="138" t="s">
        <v>3440</v>
      </c>
      <c r="E580" s="138">
        <v>11.229</v>
      </c>
      <c r="F580" s="138"/>
      <c r="G580" s="138">
        <v>11.229</v>
      </c>
      <c r="H580" s="139">
        <v>44558</v>
      </c>
      <c r="I580" s="138"/>
      <c r="J580" s="138" t="s">
        <v>3457</v>
      </c>
      <c r="K580" s="122" t="s">
        <v>2422</v>
      </c>
      <c r="L580" s="138" t="s">
        <v>1923</v>
      </c>
    </row>
    <row r="581" spans="1:12" s="119" customFormat="1" ht="78.75">
      <c r="A581" s="138">
        <v>191</v>
      </c>
      <c r="B581" s="138" t="s">
        <v>3438</v>
      </c>
      <c r="C581" s="138" t="s">
        <v>3441</v>
      </c>
      <c r="D581" s="138" t="s">
        <v>3442</v>
      </c>
      <c r="E581" s="138">
        <v>113.226</v>
      </c>
      <c r="F581" s="138"/>
      <c r="G581" s="138">
        <v>113.266</v>
      </c>
      <c r="H581" s="139">
        <v>44558</v>
      </c>
      <c r="I581" s="138"/>
      <c r="J581" s="138" t="s">
        <v>3457</v>
      </c>
      <c r="K581" s="122" t="s">
        <v>2422</v>
      </c>
      <c r="L581" s="138" t="s">
        <v>1923</v>
      </c>
    </row>
    <row r="582" spans="1:12" s="119" customFormat="1" ht="78.75">
      <c r="A582" s="138">
        <v>192</v>
      </c>
      <c r="B582" s="138" t="s">
        <v>3432</v>
      </c>
      <c r="C582" s="138" t="s">
        <v>3443</v>
      </c>
      <c r="D582" s="138" t="s">
        <v>3444</v>
      </c>
      <c r="E582" s="138">
        <v>208.015</v>
      </c>
      <c r="F582" s="138"/>
      <c r="G582" s="138">
        <v>208.015</v>
      </c>
      <c r="H582" s="139">
        <v>44558</v>
      </c>
      <c r="I582" s="138"/>
      <c r="J582" s="138" t="s">
        <v>3457</v>
      </c>
      <c r="K582" s="122" t="s">
        <v>2422</v>
      </c>
      <c r="L582" s="138" t="s">
        <v>1923</v>
      </c>
    </row>
    <row r="583" spans="1:12" s="119" customFormat="1" ht="67.5">
      <c r="A583" s="138">
        <v>193</v>
      </c>
      <c r="B583" s="138" t="s">
        <v>3438</v>
      </c>
      <c r="C583" s="138" t="s">
        <v>3445</v>
      </c>
      <c r="D583" s="138" t="s">
        <v>3446</v>
      </c>
      <c r="E583" s="138">
        <v>118.791</v>
      </c>
      <c r="F583" s="138"/>
      <c r="G583" s="138">
        <v>118.791</v>
      </c>
      <c r="H583" s="139">
        <v>44558</v>
      </c>
      <c r="I583" s="138"/>
      <c r="J583" s="138" t="s">
        <v>3457</v>
      </c>
      <c r="K583" s="122" t="s">
        <v>2422</v>
      </c>
      <c r="L583" s="138" t="s">
        <v>1923</v>
      </c>
    </row>
    <row r="584" spans="1:12" s="119" customFormat="1" ht="78.75">
      <c r="A584" s="138">
        <v>194</v>
      </c>
      <c r="B584" s="138" t="s">
        <v>3438</v>
      </c>
      <c r="C584" s="138" t="s">
        <v>3447</v>
      </c>
      <c r="D584" s="138" t="s">
        <v>3448</v>
      </c>
      <c r="E584" s="138">
        <v>150.382</v>
      </c>
      <c r="F584" s="138"/>
      <c r="G584" s="138">
        <v>150.383</v>
      </c>
      <c r="H584" s="139">
        <v>44558</v>
      </c>
      <c r="I584" s="138"/>
      <c r="J584" s="138" t="s">
        <v>3457</v>
      </c>
      <c r="K584" s="122" t="s">
        <v>2422</v>
      </c>
      <c r="L584" s="138" t="s">
        <v>1923</v>
      </c>
    </row>
    <row r="585" spans="1:12" s="119" customFormat="1" ht="67.5">
      <c r="A585" s="138">
        <v>195</v>
      </c>
      <c r="B585" s="138" t="s">
        <v>3438</v>
      </c>
      <c r="C585" s="138" t="s">
        <v>3449</v>
      </c>
      <c r="D585" s="138" t="s">
        <v>3450</v>
      </c>
      <c r="E585" s="138">
        <v>320.403</v>
      </c>
      <c r="F585" s="138"/>
      <c r="G585" s="138">
        <v>320.402</v>
      </c>
      <c r="H585" s="139">
        <v>44558</v>
      </c>
      <c r="I585" s="138"/>
      <c r="J585" s="138" t="s">
        <v>3457</v>
      </c>
      <c r="K585" s="122" t="s">
        <v>2422</v>
      </c>
      <c r="L585" s="138" t="s">
        <v>1923</v>
      </c>
    </row>
    <row r="586" spans="1:12" s="119" customFormat="1" ht="67.5">
      <c r="A586" s="138">
        <v>196</v>
      </c>
      <c r="B586" s="138" t="s">
        <v>3438</v>
      </c>
      <c r="C586" s="138" t="s">
        <v>3451</v>
      </c>
      <c r="D586" s="138" t="s">
        <v>3452</v>
      </c>
      <c r="E586" s="138">
        <v>78.705</v>
      </c>
      <c r="F586" s="138"/>
      <c r="G586" s="138">
        <v>78.705</v>
      </c>
      <c r="H586" s="139">
        <v>44558</v>
      </c>
      <c r="I586" s="138"/>
      <c r="J586" s="138" t="s">
        <v>3457</v>
      </c>
      <c r="K586" s="122" t="s">
        <v>2422</v>
      </c>
      <c r="L586" s="138" t="s">
        <v>1923</v>
      </c>
    </row>
    <row r="587" spans="1:12" s="119" customFormat="1" ht="78.75">
      <c r="A587" s="138">
        <v>197</v>
      </c>
      <c r="B587" s="138" t="s">
        <v>3438</v>
      </c>
      <c r="C587" s="138" t="s">
        <v>3453</v>
      </c>
      <c r="D587" s="138" t="s">
        <v>3454</v>
      </c>
      <c r="E587" s="138">
        <v>100.96</v>
      </c>
      <c r="F587" s="138"/>
      <c r="G587" s="138">
        <v>100.96</v>
      </c>
      <c r="H587" s="139">
        <v>44558</v>
      </c>
      <c r="I587" s="138"/>
      <c r="J587" s="138" t="s">
        <v>3457</v>
      </c>
      <c r="K587" s="122" t="s">
        <v>2422</v>
      </c>
      <c r="L587" s="138" t="s">
        <v>1923</v>
      </c>
    </row>
    <row r="588" spans="1:12" s="119" customFormat="1" ht="78.75">
      <c r="A588" s="138">
        <v>198</v>
      </c>
      <c r="B588" s="138" t="s">
        <v>3438</v>
      </c>
      <c r="C588" s="138" t="s">
        <v>3455</v>
      </c>
      <c r="D588" s="138" t="s">
        <v>3456</v>
      </c>
      <c r="E588" s="138">
        <v>93.638</v>
      </c>
      <c r="F588" s="138"/>
      <c r="G588" s="138">
        <v>93.638</v>
      </c>
      <c r="H588" s="139">
        <v>44558</v>
      </c>
      <c r="I588" s="138"/>
      <c r="J588" s="138" t="s">
        <v>3457</v>
      </c>
      <c r="K588" s="122" t="s">
        <v>2422</v>
      </c>
      <c r="L588" s="138" t="s">
        <v>1923</v>
      </c>
    </row>
    <row r="589" spans="1:12" s="119" customFormat="1" ht="67.5">
      <c r="A589" s="138">
        <v>199</v>
      </c>
      <c r="B589" s="138" t="s">
        <v>1955</v>
      </c>
      <c r="C589" s="138" t="s">
        <v>3586</v>
      </c>
      <c r="D589" s="138" t="s">
        <v>3587</v>
      </c>
      <c r="E589" s="138">
        <v>895.067</v>
      </c>
      <c r="F589" s="138"/>
      <c r="G589" s="138">
        <v>482.831</v>
      </c>
      <c r="H589" s="139">
        <v>44606</v>
      </c>
      <c r="I589" s="138"/>
      <c r="J589" s="138" t="s">
        <v>3588</v>
      </c>
      <c r="K589" s="122" t="s">
        <v>2422</v>
      </c>
      <c r="L589" s="138" t="s">
        <v>1923</v>
      </c>
    </row>
    <row r="590" spans="1:12" s="119" customFormat="1" ht="67.5">
      <c r="A590" s="138">
        <v>200</v>
      </c>
      <c r="B590" s="138" t="s">
        <v>3681</v>
      </c>
      <c r="C590" s="138" t="s">
        <v>3683</v>
      </c>
      <c r="D590" s="138" t="s">
        <v>3605</v>
      </c>
      <c r="E590" s="138"/>
      <c r="F590" s="138"/>
      <c r="G590" s="138" t="s">
        <v>3592</v>
      </c>
      <c r="H590" s="139">
        <v>44630</v>
      </c>
      <c r="I590" s="138"/>
      <c r="J590" s="138" t="s">
        <v>3682</v>
      </c>
      <c r="K590" s="122" t="s">
        <v>2422</v>
      </c>
      <c r="L590" s="138" t="s">
        <v>1923</v>
      </c>
    </row>
    <row r="591" spans="1:12" s="119" customFormat="1" ht="67.5">
      <c r="A591" s="138">
        <v>201</v>
      </c>
      <c r="B591" s="138" t="s">
        <v>3676</v>
      </c>
      <c r="C591" s="138" t="s">
        <v>3705</v>
      </c>
      <c r="D591" s="138" t="s">
        <v>3677</v>
      </c>
      <c r="E591" s="138">
        <v>73.112</v>
      </c>
      <c r="F591" s="138"/>
      <c r="G591" s="138">
        <v>73.112</v>
      </c>
      <c r="H591" s="139" t="s">
        <v>3678</v>
      </c>
      <c r="I591" s="138"/>
      <c r="J591" s="138" t="s">
        <v>3679</v>
      </c>
      <c r="K591" s="122" t="s">
        <v>3680</v>
      </c>
      <c r="L591" s="138" t="s">
        <v>1923</v>
      </c>
    </row>
    <row r="592" spans="1:12" s="119" customFormat="1" ht="56.25">
      <c r="A592" s="138">
        <v>202</v>
      </c>
      <c r="B592" s="138" t="s">
        <v>1955</v>
      </c>
      <c r="C592" s="138" t="s">
        <v>3707</v>
      </c>
      <c r="D592" s="138" t="s">
        <v>3706</v>
      </c>
      <c r="E592" s="138">
        <v>1252.977</v>
      </c>
      <c r="F592" s="138"/>
      <c r="G592" s="138">
        <v>500.583</v>
      </c>
      <c r="H592" s="139">
        <v>44678</v>
      </c>
      <c r="I592" s="138"/>
      <c r="J592" s="138" t="s">
        <v>3708</v>
      </c>
      <c r="K592" s="122" t="s">
        <v>3680</v>
      </c>
      <c r="L592" s="138" t="s">
        <v>1923</v>
      </c>
    </row>
    <row r="593" spans="1:12" s="119" customFormat="1" ht="56.25">
      <c r="A593" s="138">
        <v>203</v>
      </c>
      <c r="B593" s="138" t="s">
        <v>1955</v>
      </c>
      <c r="C593" s="138" t="s">
        <v>3743</v>
      </c>
      <c r="D593" s="138" t="s">
        <v>3744</v>
      </c>
      <c r="E593" s="138">
        <v>1222.602</v>
      </c>
      <c r="F593" s="138"/>
      <c r="G593" s="138">
        <v>532.438</v>
      </c>
      <c r="H593" s="139">
        <v>44722</v>
      </c>
      <c r="I593" s="138"/>
      <c r="J593" s="138" t="s">
        <v>3745</v>
      </c>
      <c r="K593" s="122" t="s">
        <v>3680</v>
      </c>
      <c r="L593" s="138" t="s">
        <v>1923</v>
      </c>
    </row>
    <row r="594" spans="1:12" s="119" customFormat="1" ht="56.25">
      <c r="A594" s="138">
        <v>204</v>
      </c>
      <c r="B594" s="138" t="s">
        <v>3746</v>
      </c>
      <c r="C594" s="138" t="s">
        <v>3747</v>
      </c>
      <c r="D594" s="138" t="s">
        <v>3748</v>
      </c>
      <c r="E594" s="138"/>
      <c r="F594" s="138"/>
      <c r="G594" s="138">
        <v>768.975</v>
      </c>
      <c r="H594" s="139">
        <v>44662</v>
      </c>
      <c r="I594" s="138"/>
      <c r="J594" s="138" t="s">
        <v>3749</v>
      </c>
      <c r="K594" s="122" t="s">
        <v>3680</v>
      </c>
      <c r="L594" s="138" t="s">
        <v>1923</v>
      </c>
    </row>
    <row r="595" spans="1:12" s="119" customFormat="1" ht="56.25">
      <c r="A595" s="138">
        <v>205</v>
      </c>
      <c r="B595" s="138" t="s">
        <v>3750</v>
      </c>
      <c r="C595" s="138" t="s">
        <v>3751</v>
      </c>
      <c r="D595" s="138" t="s">
        <v>3752</v>
      </c>
      <c r="E595" s="138"/>
      <c r="F595" s="138"/>
      <c r="G595" s="138">
        <v>4113.855</v>
      </c>
      <c r="H595" s="139">
        <v>44662</v>
      </c>
      <c r="I595" s="138"/>
      <c r="J595" s="138" t="s">
        <v>3749</v>
      </c>
      <c r="K595" s="122" t="s">
        <v>3680</v>
      </c>
      <c r="L595" s="138" t="s">
        <v>1923</v>
      </c>
    </row>
    <row r="596" spans="1:12" s="119" customFormat="1" ht="56.25">
      <c r="A596" s="138">
        <v>206</v>
      </c>
      <c r="B596" s="138" t="s">
        <v>3011</v>
      </c>
      <c r="C596" s="138" t="s">
        <v>3753</v>
      </c>
      <c r="D596" s="138" t="s">
        <v>3754</v>
      </c>
      <c r="E596" s="138"/>
      <c r="F596" s="138"/>
      <c r="G596" s="138">
        <v>1779.731</v>
      </c>
      <c r="H596" s="139">
        <v>44662</v>
      </c>
      <c r="I596" s="138"/>
      <c r="J596" s="138" t="s">
        <v>3749</v>
      </c>
      <c r="K596" s="122" t="s">
        <v>3680</v>
      </c>
      <c r="L596" s="138" t="s">
        <v>1923</v>
      </c>
    </row>
    <row r="597" spans="1:12" s="119" customFormat="1" ht="56.25">
      <c r="A597" s="138">
        <v>207</v>
      </c>
      <c r="B597" s="138" t="s">
        <v>3755</v>
      </c>
      <c r="C597" s="138" t="s">
        <v>3756</v>
      </c>
      <c r="D597" s="138" t="s">
        <v>3757</v>
      </c>
      <c r="E597" s="138">
        <v>550</v>
      </c>
      <c r="F597" s="138"/>
      <c r="G597" s="138">
        <v>3052.099</v>
      </c>
      <c r="H597" s="139">
        <v>44662</v>
      </c>
      <c r="I597" s="138"/>
      <c r="J597" s="138" t="s">
        <v>3749</v>
      </c>
      <c r="K597" s="122" t="s">
        <v>3680</v>
      </c>
      <c r="L597" s="138" t="s">
        <v>1923</v>
      </c>
    </row>
    <row r="598" spans="1:12" s="119" customFormat="1" ht="56.25">
      <c r="A598" s="138">
        <v>208</v>
      </c>
      <c r="B598" s="138" t="s">
        <v>3758</v>
      </c>
      <c r="C598" s="138" t="s">
        <v>3759</v>
      </c>
      <c r="D598" s="138" t="s">
        <v>3760</v>
      </c>
      <c r="E598" s="138"/>
      <c r="F598" s="138"/>
      <c r="G598" s="138">
        <v>301.65</v>
      </c>
      <c r="H598" s="139">
        <v>44662</v>
      </c>
      <c r="I598" s="138"/>
      <c r="J598" s="138" t="s">
        <v>3749</v>
      </c>
      <c r="K598" s="122" t="s">
        <v>3680</v>
      </c>
      <c r="L598" s="138" t="s">
        <v>1923</v>
      </c>
    </row>
    <row r="599" spans="1:12" s="119" customFormat="1" ht="53.25" customHeight="1">
      <c r="A599" s="138">
        <v>209</v>
      </c>
      <c r="B599" s="138" t="s">
        <v>2792</v>
      </c>
      <c r="C599" s="138" t="s">
        <v>3894</v>
      </c>
      <c r="D599" s="138" t="s">
        <v>3893</v>
      </c>
      <c r="E599" s="138">
        <v>1252.977</v>
      </c>
      <c r="F599" s="138"/>
      <c r="G599" s="138"/>
      <c r="H599" s="139">
        <v>44866</v>
      </c>
      <c r="I599" s="138"/>
      <c r="J599" s="138" t="s">
        <v>3895</v>
      </c>
      <c r="K599" s="122" t="s">
        <v>3680</v>
      </c>
      <c r="L599" s="138" t="s">
        <v>1923</v>
      </c>
    </row>
    <row r="600" spans="1:12" s="119" customFormat="1" ht="69" customHeight="1">
      <c r="A600" s="138">
        <v>210</v>
      </c>
      <c r="B600" s="138" t="s">
        <v>2792</v>
      </c>
      <c r="C600" s="138" t="s">
        <v>3870</v>
      </c>
      <c r="D600" s="144" t="s">
        <v>3871</v>
      </c>
      <c r="E600" s="141">
        <v>1973.4</v>
      </c>
      <c r="F600" s="141"/>
      <c r="G600" s="138">
        <v>665.708</v>
      </c>
      <c r="H600" s="139">
        <v>44570</v>
      </c>
      <c r="I600" s="145"/>
      <c r="J600" s="138" t="s">
        <v>3872</v>
      </c>
      <c r="K600" s="122" t="s">
        <v>3680</v>
      </c>
      <c r="L600" s="138" t="s">
        <v>1923</v>
      </c>
    </row>
    <row r="601" spans="1:12" s="119" customFormat="1" ht="33.75">
      <c r="A601" s="138">
        <v>211</v>
      </c>
      <c r="B601" s="138" t="s">
        <v>2792</v>
      </c>
      <c r="C601" s="138" t="s">
        <v>3873</v>
      </c>
      <c r="D601" s="144" t="s">
        <v>3871</v>
      </c>
      <c r="E601" s="141">
        <v>1973.4</v>
      </c>
      <c r="F601" s="141"/>
      <c r="G601" s="138">
        <v>665.708</v>
      </c>
      <c r="H601" s="139">
        <v>44924</v>
      </c>
      <c r="I601" s="145"/>
      <c r="J601" s="138" t="s">
        <v>3874</v>
      </c>
      <c r="K601" s="122" t="s">
        <v>3680</v>
      </c>
      <c r="L601" s="138" t="s">
        <v>1923</v>
      </c>
    </row>
    <row r="602" spans="1:12" s="119" customFormat="1" ht="56.25">
      <c r="A602" s="138">
        <v>212</v>
      </c>
      <c r="B602" s="138" t="s">
        <v>2792</v>
      </c>
      <c r="C602" s="138" t="s">
        <v>3875</v>
      </c>
      <c r="D602" s="144" t="s">
        <v>3876</v>
      </c>
      <c r="E602" s="141">
        <v>1973.4</v>
      </c>
      <c r="F602" s="138"/>
      <c r="G602" s="138">
        <v>674.929</v>
      </c>
      <c r="H602" s="139">
        <v>44935</v>
      </c>
      <c r="I602" s="138"/>
      <c r="J602" s="138" t="s">
        <v>3877</v>
      </c>
      <c r="K602" s="122" t="s">
        <v>3680</v>
      </c>
      <c r="L602" s="138" t="s">
        <v>1923</v>
      </c>
    </row>
    <row r="603" spans="1:12" s="119" customFormat="1" ht="33.75">
      <c r="A603" s="138">
        <v>213</v>
      </c>
      <c r="B603" s="138" t="s">
        <v>2792</v>
      </c>
      <c r="C603" s="138" t="s">
        <v>3878</v>
      </c>
      <c r="D603" s="144" t="s">
        <v>3879</v>
      </c>
      <c r="E603" s="141">
        <v>1973.4</v>
      </c>
      <c r="F603" s="138"/>
      <c r="G603" s="138">
        <v>671.241</v>
      </c>
      <c r="H603" s="139">
        <v>44925</v>
      </c>
      <c r="I603" s="138"/>
      <c r="J603" s="138" t="s">
        <v>3880</v>
      </c>
      <c r="K603" s="122" t="s">
        <v>3680</v>
      </c>
      <c r="L603" s="138" t="s">
        <v>1923</v>
      </c>
    </row>
    <row r="604" spans="1:12" s="119" customFormat="1" ht="56.25">
      <c r="A604" s="138">
        <v>214</v>
      </c>
      <c r="B604" s="138" t="s">
        <v>2792</v>
      </c>
      <c r="C604" s="138" t="s">
        <v>3881</v>
      </c>
      <c r="D604" s="144" t="s">
        <v>3876</v>
      </c>
      <c r="E604" s="141">
        <v>1973.4</v>
      </c>
      <c r="F604" s="138"/>
      <c r="G604" s="138">
        <v>674.929</v>
      </c>
      <c r="H604" s="139">
        <v>44935</v>
      </c>
      <c r="I604" s="138"/>
      <c r="J604" s="138" t="s">
        <v>3882</v>
      </c>
      <c r="K604" s="122" t="s">
        <v>3680</v>
      </c>
      <c r="L604" s="138" t="s">
        <v>1923</v>
      </c>
    </row>
    <row r="605" spans="1:12" s="119" customFormat="1" ht="56.25">
      <c r="A605" s="138">
        <v>215</v>
      </c>
      <c r="B605" s="138" t="s">
        <v>2792</v>
      </c>
      <c r="C605" s="138" t="s">
        <v>3883</v>
      </c>
      <c r="D605" s="144" t="s">
        <v>3876</v>
      </c>
      <c r="E605" s="141">
        <v>1973.4</v>
      </c>
      <c r="F605" s="138"/>
      <c r="G605" s="138">
        <v>674.929</v>
      </c>
      <c r="H605" s="139">
        <v>44935</v>
      </c>
      <c r="I605" s="138"/>
      <c r="J605" s="138" t="s">
        <v>3884</v>
      </c>
      <c r="K605" s="122" t="s">
        <v>3680</v>
      </c>
      <c r="L605" s="138" t="s">
        <v>1923</v>
      </c>
    </row>
    <row r="606" spans="1:12" s="119" customFormat="1" ht="33.75">
      <c r="A606" s="138">
        <v>216</v>
      </c>
      <c r="B606" s="138" t="s">
        <v>2792</v>
      </c>
      <c r="C606" s="138" t="s">
        <v>3885</v>
      </c>
      <c r="D606" s="144" t="s">
        <v>3879</v>
      </c>
      <c r="E606" s="141">
        <v>1973.4</v>
      </c>
      <c r="F606" s="138"/>
      <c r="G606" s="138">
        <v>671.241</v>
      </c>
      <c r="H606" s="139">
        <v>44935</v>
      </c>
      <c r="I606" s="138"/>
      <c r="J606" s="138" t="s">
        <v>3886</v>
      </c>
      <c r="K606" s="122" t="s">
        <v>3680</v>
      </c>
      <c r="L606" s="138" t="s">
        <v>1923</v>
      </c>
    </row>
    <row r="607" spans="1:12" s="119" customFormat="1" ht="33.75">
      <c r="A607" s="138">
        <v>217</v>
      </c>
      <c r="B607" s="138" t="s">
        <v>2792</v>
      </c>
      <c r="C607" s="138" t="s">
        <v>3887</v>
      </c>
      <c r="D607" s="144" t="s">
        <v>3879</v>
      </c>
      <c r="E607" s="141">
        <v>1973.4</v>
      </c>
      <c r="F607" s="138"/>
      <c r="G607" s="138">
        <v>671.241</v>
      </c>
      <c r="H607" s="139">
        <v>44925</v>
      </c>
      <c r="I607" s="138"/>
      <c r="J607" s="138" t="s">
        <v>3888</v>
      </c>
      <c r="K607" s="122" t="s">
        <v>3680</v>
      </c>
      <c r="L607" s="138" t="s">
        <v>1923</v>
      </c>
    </row>
    <row r="608" spans="1:12" s="119" customFormat="1" ht="33.75">
      <c r="A608" s="138">
        <v>218</v>
      </c>
      <c r="B608" s="138" t="s">
        <v>2792</v>
      </c>
      <c r="C608" s="138" t="s">
        <v>3889</v>
      </c>
      <c r="D608" s="144" t="s">
        <v>3876</v>
      </c>
      <c r="E608" s="141">
        <v>1973.4</v>
      </c>
      <c r="F608" s="138"/>
      <c r="G608" s="138">
        <v>674.929</v>
      </c>
      <c r="H608" s="139">
        <v>44925</v>
      </c>
      <c r="I608" s="138"/>
      <c r="J608" s="138" t="s">
        <v>3890</v>
      </c>
      <c r="K608" s="122" t="s">
        <v>3680</v>
      </c>
      <c r="L608" s="138" t="s">
        <v>1923</v>
      </c>
    </row>
    <row r="609" spans="1:12" s="119" customFormat="1" ht="12.75" customHeight="1">
      <c r="A609" s="138"/>
      <c r="B609" s="138"/>
      <c r="C609" s="138"/>
      <c r="D609" s="144"/>
      <c r="E609" s="146">
        <f>SUM(E391:E608)</f>
        <v>165584.7439999999</v>
      </c>
      <c r="F609" s="146">
        <f>SUM(F391:F588)</f>
        <v>20557.515</v>
      </c>
      <c r="G609" s="138"/>
      <c r="H609" s="139"/>
      <c r="I609" s="138"/>
      <c r="J609" s="138"/>
      <c r="K609" s="122"/>
      <c r="L609" s="138"/>
    </row>
    <row r="610" spans="1:12" s="119" customFormat="1" ht="12.75">
      <c r="A610" s="147"/>
      <c r="B610" s="147"/>
      <c r="C610" s="147"/>
      <c r="D610" s="147"/>
      <c r="E610" s="148">
        <v>29231.932</v>
      </c>
      <c r="F610" s="119">
        <v>15075.609</v>
      </c>
      <c r="G610" s="147"/>
      <c r="H610" s="149"/>
      <c r="I610" s="147"/>
      <c r="J610" s="147"/>
      <c r="K610" s="147"/>
      <c r="L610" s="147"/>
    </row>
    <row r="611" spans="1:12" s="119" customFormat="1" ht="12.75">
      <c r="A611" s="147"/>
      <c r="B611" s="147"/>
      <c r="C611" s="147" t="s">
        <v>545</v>
      </c>
      <c r="D611" s="147"/>
      <c r="E611" s="150">
        <f>E609-E557-E556-E555-E554-E553-E552-E545-E544-E536-E535-E534-E533-E532-E531-E530-E529-E528-E527-E526-E525-E524-E523-E511-E510-E509-E508-E507-E506-E505-E504-E503-E502-E490-E487-E475-E474-E467-E466-E465-E463-E462-E409-E408-E407-E405-E402-E399-E395-E406-E420-E421-E422-E423-E471-E472-E476-E478-E479-E480-E539-E540-E541-E542-E550</f>
        <v>136352.8119999998</v>
      </c>
      <c r="F611" s="150">
        <f>F609-F557-F556-F555-F554-F553-F552-F545-F544-F536-F535-F534-F533-F532-F531-F530-F529-F528-F527-F526-F525-F524-F523-F511-F510-F509-F508-F507-F506-F505-F504-F503-F502-F490-F487-F475-F474-F467-F466-F465-F463-F462-F409-F408-F407--F405--F402-F399-F395-F471-F472-F476-F479-F406-F550-F480-F478</f>
        <v>5481.905999999993</v>
      </c>
      <c r="G611" s="147"/>
      <c r="H611" s="149"/>
      <c r="I611" s="147"/>
      <c r="J611" s="147"/>
      <c r="K611" s="147"/>
      <c r="L611" s="147"/>
    </row>
    <row r="612" spans="1:12" s="119" customFormat="1" ht="12.75">
      <c r="A612" s="322" t="s">
        <v>979</v>
      </c>
      <c r="B612" s="337"/>
      <c r="C612" s="337"/>
      <c r="D612" s="337"/>
      <c r="E612" s="337"/>
      <c r="F612" s="337"/>
      <c r="G612" s="337"/>
      <c r="H612" s="337"/>
      <c r="I612" s="337"/>
      <c r="J612" s="337"/>
      <c r="K612" s="337"/>
      <c r="L612" s="338"/>
    </row>
    <row r="613" spans="1:12" s="119" customFormat="1" ht="112.5">
      <c r="A613" s="142">
        <v>1</v>
      </c>
      <c r="B613" s="122" t="s">
        <v>980</v>
      </c>
      <c r="C613" s="122" t="s">
        <v>981</v>
      </c>
      <c r="D613" s="122" t="s">
        <v>982</v>
      </c>
      <c r="E613" s="141">
        <v>93.324</v>
      </c>
      <c r="F613" s="122"/>
      <c r="G613" s="151" t="s">
        <v>3818</v>
      </c>
      <c r="H613" s="140"/>
      <c r="I613" s="122"/>
      <c r="J613" s="122" t="s">
        <v>1939</v>
      </c>
      <c r="K613" s="122" t="s">
        <v>2422</v>
      </c>
      <c r="L613" s="122" t="s">
        <v>1923</v>
      </c>
    </row>
    <row r="614" spans="1:12" s="119" customFormat="1" ht="112.5">
      <c r="A614" s="142">
        <v>2</v>
      </c>
      <c r="B614" s="122" t="s">
        <v>980</v>
      </c>
      <c r="C614" s="122" t="s">
        <v>983</v>
      </c>
      <c r="D614" s="122" t="s">
        <v>984</v>
      </c>
      <c r="E614" s="141">
        <v>98.665</v>
      </c>
      <c r="F614" s="122"/>
      <c r="G614" s="152">
        <v>98.665</v>
      </c>
      <c r="H614" s="140" t="s">
        <v>477</v>
      </c>
      <c r="I614" s="122"/>
      <c r="J614" s="122" t="s">
        <v>478</v>
      </c>
      <c r="K614" s="122" t="s">
        <v>2422</v>
      </c>
      <c r="L614" s="122" t="s">
        <v>1923</v>
      </c>
    </row>
    <row r="615" spans="1:12" s="119" customFormat="1" ht="101.25">
      <c r="A615" s="122" t="s">
        <v>1449</v>
      </c>
      <c r="B615" s="122" t="s">
        <v>980</v>
      </c>
      <c r="C615" s="122" t="s">
        <v>985</v>
      </c>
      <c r="D615" s="122" t="s">
        <v>986</v>
      </c>
      <c r="E615" s="141">
        <v>0.507</v>
      </c>
      <c r="F615" s="122"/>
      <c r="G615" s="152">
        <v>0.507</v>
      </c>
      <c r="H615" s="140"/>
      <c r="I615" s="122"/>
      <c r="J615" s="122" t="s">
        <v>2002</v>
      </c>
      <c r="K615" s="122" t="s">
        <v>2422</v>
      </c>
      <c r="L615" s="122" t="s">
        <v>1923</v>
      </c>
    </row>
    <row r="616" spans="1:12" s="119" customFormat="1" ht="101.25">
      <c r="A616" s="122" t="s">
        <v>2845</v>
      </c>
      <c r="B616" s="122" t="s">
        <v>980</v>
      </c>
      <c r="C616" s="122" t="s">
        <v>987</v>
      </c>
      <c r="D616" s="122" t="s">
        <v>988</v>
      </c>
      <c r="E616" s="141">
        <v>2.36</v>
      </c>
      <c r="F616" s="122"/>
      <c r="G616" s="152">
        <v>2.36</v>
      </c>
      <c r="H616" s="140"/>
      <c r="I616" s="122"/>
      <c r="J616" s="122" t="s">
        <v>2002</v>
      </c>
      <c r="K616" s="122" t="s">
        <v>2422</v>
      </c>
      <c r="L616" s="122" t="s">
        <v>1923</v>
      </c>
    </row>
    <row r="617" spans="1:12" s="119" customFormat="1" ht="101.25">
      <c r="A617" s="122" t="s">
        <v>2254</v>
      </c>
      <c r="B617" s="122" t="s">
        <v>980</v>
      </c>
      <c r="C617" s="122" t="s">
        <v>989</v>
      </c>
      <c r="D617" s="122" t="s">
        <v>1440</v>
      </c>
      <c r="E617" s="141">
        <v>2.517</v>
      </c>
      <c r="F617" s="122"/>
      <c r="G617" s="152">
        <v>2.517</v>
      </c>
      <c r="H617" s="140" t="s">
        <v>856</v>
      </c>
      <c r="I617" s="122" t="s">
        <v>3606</v>
      </c>
      <c r="J617" s="122" t="s">
        <v>3616</v>
      </c>
      <c r="K617" s="122" t="s">
        <v>2422</v>
      </c>
      <c r="L617" s="122" t="s">
        <v>1923</v>
      </c>
    </row>
    <row r="618" spans="1:12" s="119" customFormat="1" ht="101.25">
      <c r="A618" s="122" t="s">
        <v>1347</v>
      </c>
      <c r="B618" s="122" t="s">
        <v>980</v>
      </c>
      <c r="C618" s="122" t="s">
        <v>1441</v>
      </c>
      <c r="D618" s="122" t="s">
        <v>1442</v>
      </c>
      <c r="E618" s="141">
        <v>3.855</v>
      </c>
      <c r="F618" s="122"/>
      <c r="G618" s="152">
        <v>3.855</v>
      </c>
      <c r="H618" s="140"/>
      <c r="I618" s="122"/>
      <c r="J618" s="122" t="s">
        <v>1939</v>
      </c>
      <c r="K618" s="122" t="s">
        <v>2422</v>
      </c>
      <c r="L618" s="122"/>
    </row>
    <row r="619" spans="1:12" s="119" customFormat="1" ht="101.25">
      <c r="A619" s="122" t="s">
        <v>2253</v>
      </c>
      <c r="B619" s="122" t="s">
        <v>980</v>
      </c>
      <c r="C619" s="122" t="s">
        <v>1310</v>
      </c>
      <c r="D619" s="122" t="s">
        <v>1311</v>
      </c>
      <c r="E619" s="141">
        <v>3.855</v>
      </c>
      <c r="F619" s="122"/>
      <c r="G619" s="152">
        <v>3.855</v>
      </c>
      <c r="H619" s="140"/>
      <c r="I619" s="122"/>
      <c r="J619" s="122" t="s">
        <v>1939</v>
      </c>
      <c r="K619" s="122" t="s">
        <v>2422</v>
      </c>
      <c r="L619" s="122" t="s">
        <v>1923</v>
      </c>
    </row>
    <row r="620" spans="1:12" s="119" customFormat="1" ht="101.25">
      <c r="A620" s="122" t="s">
        <v>2867</v>
      </c>
      <c r="B620" s="122" t="s">
        <v>980</v>
      </c>
      <c r="C620" s="122" t="s">
        <v>2454</v>
      </c>
      <c r="D620" s="122" t="s">
        <v>2455</v>
      </c>
      <c r="E620" s="141">
        <v>3.855</v>
      </c>
      <c r="F620" s="122"/>
      <c r="G620" s="152">
        <v>3.855</v>
      </c>
      <c r="H620" s="140"/>
      <c r="I620" s="122"/>
      <c r="J620" s="122" t="s">
        <v>1939</v>
      </c>
      <c r="K620" s="122" t="s">
        <v>2422</v>
      </c>
      <c r="L620" s="122" t="s">
        <v>1923</v>
      </c>
    </row>
    <row r="621" spans="1:12" s="119" customFormat="1" ht="101.25">
      <c r="A621" s="122" t="s">
        <v>2868</v>
      </c>
      <c r="B621" s="122" t="s">
        <v>980</v>
      </c>
      <c r="C621" s="122" t="s">
        <v>2456</v>
      </c>
      <c r="D621" s="122" t="s">
        <v>2457</v>
      </c>
      <c r="E621" s="141">
        <v>3.855</v>
      </c>
      <c r="F621" s="122"/>
      <c r="G621" s="152">
        <v>3.855</v>
      </c>
      <c r="H621" s="140"/>
      <c r="I621" s="122"/>
      <c r="J621" s="122" t="s">
        <v>1939</v>
      </c>
      <c r="K621" s="122" t="s">
        <v>2422</v>
      </c>
      <c r="L621" s="122" t="s">
        <v>1923</v>
      </c>
    </row>
    <row r="622" spans="1:12" s="119" customFormat="1" ht="101.25">
      <c r="A622" s="122" t="s">
        <v>2407</v>
      </c>
      <c r="B622" s="122" t="s">
        <v>980</v>
      </c>
      <c r="C622" s="122" t="s">
        <v>2430</v>
      </c>
      <c r="D622" s="122" t="s">
        <v>2039</v>
      </c>
      <c r="E622" s="141">
        <v>0.298</v>
      </c>
      <c r="F622" s="122"/>
      <c r="G622" s="152">
        <v>0.298</v>
      </c>
      <c r="H622" s="140" t="s">
        <v>857</v>
      </c>
      <c r="I622" s="122" t="s">
        <v>3606</v>
      </c>
      <c r="J622" s="122" t="s">
        <v>3617</v>
      </c>
      <c r="K622" s="122" t="s">
        <v>2422</v>
      </c>
      <c r="L622" s="122" t="s">
        <v>1923</v>
      </c>
    </row>
    <row r="623" spans="1:12" s="119" customFormat="1" ht="101.25">
      <c r="A623" s="122" t="s">
        <v>2869</v>
      </c>
      <c r="B623" s="122" t="s">
        <v>980</v>
      </c>
      <c r="C623" s="122" t="s">
        <v>475</v>
      </c>
      <c r="D623" s="122" t="s">
        <v>203</v>
      </c>
      <c r="E623" s="141">
        <v>0.356</v>
      </c>
      <c r="F623" s="122"/>
      <c r="G623" s="152">
        <v>0.356</v>
      </c>
      <c r="H623" s="140" t="s">
        <v>476</v>
      </c>
      <c r="I623" s="122" t="s">
        <v>3606</v>
      </c>
      <c r="J623" s="122" t="s">
        <v>3618</v>
      </c>
      <c r="K623" s="122" t="s">
        <v>2422</v>
      </c>
      <c r="L623" s="122" t="s">
        <v>1923</v>
      </c>
    </row>
    <row r="624" spans="1:12" s="119" customFormat="1" ht="101.25">
      <c r="A624" s="122" t="s">
        <v>1885</v>
      </c>
      <c r="B624" s="122" t="s">
        <v>980</v>
      </c>
      <c r="C624" s="122" t="s">
        <v>204</v>
      </c>
      <c r="D624" s="122" t="s">
        <v>205</v>
      </c>
      <c r="E624" s="141">
        <v>1.561</v>
      </c>
      <c r="F624" s="122"/>
      <c r="G624" s="152">
        <v>1.561</v>
      </c>
      <c r="H624" s="140" t="s">
        <v>864</v>
      </c>
      <c r="I624" s="122"/>
      <c r="J624" s="122" t="s">
        <v>474</v>
      </c>
      <c r="K624" s="122" t="s">
        <v>2422</v>
      </c>
      <c r="L624" s="122" t="s">
        <v>1923</v>
      </c>
    </row>
    <row r="625" spans="1:12" s="119" customFormat="1" ht="101.25">
      <c r="A625" s="122" t="s">
        <v>1348</v>
      </c>
      <c r="B625" s="122" t="s">
        <v>980</v>
      </c>
      <c r="C625" s="122" t="s">
        <v>206</v>
      </c>
      <c r="D625" s="122" t="s">
        <v>900</v>
      </c>
      <c r="E625" s="141">
        <v>1.783</v>
      </c>
      <c r="F625" s="122"/>
      <c r="G625" s="152">
        <v>1.783</v>
      </c>
      <c r="H625" s="140"/>
      <c r="I625" s="122"/>
      <c r="J625" s="122" t="s">
        <v>474</v>
      </c>
      <c r="K625" s="122" t="s">
        <v>2422</v>
      </c>
      <c r="L625" s="122" t="s">
        <v>1923</v>
      </c>
    </row>
    <row r="626" spans="1:12" s="119" customFormat="1" ht="78.75">
      <c r="A626" s="122" t="s">
        <v>2870</v>
      </c>
      <c r="B626" s="122" t="s">
        <v>2085</v>
      </c>
      <c r="C626" s="122" t="s">
        <v>753</v>
      </c>
      <c r="D626" s="122" t="s">
        <v>1916</v>
      </c>
      <c r="E626" s="141">
        <v>109.528</v>
      </c>
      <c r="F626" s="122"/>
      <c r="G626" s="152">
        <v>109.5</v>
      </c>
      <c r="H626" s="140" t="s">
        <v>754</v>
      </c>
      <c r="I626" s="122"/>
      <c r="J626" s="122" t="s">
        <v>755</v>
      </c>
      <c r="K626" s="122" t="s">
        <v>2422</v>
      </c>
      <c r="L626" s="122" t="s">
        <v>1923</v>
      </c>
    </row>
    <row r="627" spans="1:12" s="119" customFormat="1" ht="112.5">
      <c r="A627" s="122" t="s">
        <v>2871</v>
      </c>
      <c r="B627" s="122" t="s">
        <v>980</v>
      </c>
      <c r="C627" s="122" t="s">
        <v>2443</v>
      </c>
      <c r="D627" s="122" t="s">
        <v>1918</v>
      </c>
      <c r="E627" s="141">
        <v>47.23</v>
      </c>
      <c r="F627" s="122"/>
      <c r="G627" s="152">
        <v>47.23</v>
      </c>
      <c r="H627" s="140" t="s">
        <v>906</v>
      </c>
      <c r="I627" s="122"/>
      <c r="J627" s="122" t="s">
        <v>907</v>
      </c>
      <c r="K627" s="122" t="s">
        <v>2422</v>
      </c>
      <c r="L627" s="122" t="s">
        <v>1923</v>
      </c>
    </row>
    <row r="628" spans="1:12" s="119" customFormat="1" ht="112.5">
      <c r="A628" s="122" t="s">
        <v>1108</v>
      </c>
      <c r="B628" s="122" t="s">
        <v>980</v>
      </c>
      <c r="C628" s="122" t="s">
        <v>2443</v>
      </c>
      <c r="D628" s="122" t="s">
        <v>1917</v>
      </c>
      <c r="E628" s="141">
        <v>853.991</v>
      </c>
      <c r="F628" s="122"/>
      <c r="G628" s="152">
        <v>853.991</v>
      </c>
      <c r="H628" s="140" t="s">
        <v>906</v>
      </c>
      <c r="I628" s="122"/>
      <c r="J628" s="122" t="s">
        <v>907</v>
      </c>
      <c r="K628" s="122" t="s">
        <v>2422</v>
      </c>
      <c r="L628" s="122" t="s">
        <v>1923</v>
      </c>
    </row>
    <row r="629" spans="1:12" s="119" customFormat="1" ht="112.5">
      <c r="A629" s="122" t="s">
        <v>2872</v>
      </c>
      <c r="B629" s="122" t="s">
        <v>980</v>
      </c>
      <c r="C629" s="122" t="s">
        <v>1466</v>
      </c>
      <c r="D629" s="122" t="s">
        <v>54</v>
      </c>
      <c r="E629" s="141">
        <v>1102.86</v>
      </c>
      <c r="F629" s="122"/>
      <c r="G629" s="152">
        <v>1102.68</v>
      </c>
      <c r="H629" s="140" t="s">
        <v>2046</v>
      </c>
      <c r="I629" s="122"/>
      <c r="J629" s="122" t="s">
        <v>55</v>
      </c>
      <c r="K629" s="122"/>
      <c r="L629" s="122" t="s">
        <v>1923</v>
      </c>
    </row>
    <row r="630" spans="1:12" s="119" customFormat="1" ht="112.5">
      <c r="A630" s="122" t="s">
        <v>1407</v>
      </c>
      <c r="B630" s="122" t="s">
        <v>980</v>
      </c>
      <c r="C630" s="122" t="s">
        <v>1468</v>
      </c>
      <c r="D630" s="122" t="s">
        <v>2045</v>
      </c>
      <c r="E630" s="141">
        <v>2727.417</v>
      </c>
      <c r="F630" s="122"/>
      <c r="G630" s="152">
        <v>2727.417</v>
      </c>
      <c r="H630" s="140" t="s">
        <v>2046</v>
      </c>
      <c r="I630" s="122"/>
      <c r="J630" s="122" t="s">
        <v>2047</v>
      </c>
      <c r="K630" s="122" t="s">
        <v>2422</v>
      </c>
      <c r="L630" s="122" t="s">
        <v>1923</v>
      </c>
    </row>
    <row r="631" spans="1:12" s="119" customFormat="1" ht="90">
      <c r="A631" s="122" t="s">
        <v>897</v>
      </c>
      <c r="B631" s="122" t="s">
        <v>2085</v>
      </c>
      <c r="C631" s="122" t="s">
        <v>1469</v>
      </c>
      <c r="D631" s="122" t="s">
        <v>1470</v>
      </c>
      <c r="E631" s="141">
        <v>137.259</v>
      </c>
      <c r="F631" s="122"/>
      <c r="G631" s="152">
        <v>137.259</v>
      </c>
      <c r="H631" s="140" t="s">
        <v>1464</v>
      </c>
      <c r="I631" s="122"/>
      <c r="J631" s="122" t="s">
        <v>1471</v>
      </c>
      <c r="K631" s="122" t="s">
        <v>2422</v>
      </c>
      <c r="L631" s="122" t="s">
        <v>1923</v>
      </c>
    </row>
    <row r="632" spans="1:12" s="119" customFormat="1" ht="90">
      <c r="A632" s="122" t="s">
        <v>1014</v>
      </c>
      <c r="B632" s="122" t="s">
        <v>980</v>
      </c>
      <c r="C632" s="122" t="s">
        <v>2050</v>
      </c>
      <c r="D632" s="122" t="s">
        <v>1919</v>
      </c>
      <c r="E632" s="141">
        <v>59.247</v>
      </c>
      <c r="F632" s="122"/>
      <c r="G632" s="152">
        <v>59.247</v>
      </c>
      <c r="H632" s="140" t="s">
        <v>1464</v>
      </c>
      <c r="I632" s="122"/>
      <c r="J632" s="122" t="s">
        <v>1465</v>
      </c>
      <c r="K632" s="122" t="s">
        <v>2422</v>
      </c>
      <c r="L632" s="122" t="s">
        <v>1923</v>
      </c>
    </row>
    <row r="633" spans="1:12" s="119" customFormat="1" ht="90">
      <c r="A633" s="122" t="s">
        <v>1406</v>
      </c>
      <c r="B633" s="122" t="s">
        <v>2085</v>
      </c>
      <c r="C633" s="122" t="s">
        <v>695</v>
      </c>
      <c r="D633" s="122" t="s">
        <v>52</v>
      </c>
      <c r="E633" s="141">
        <v>0</v>
      </c>
      <c r="F633" s="122"/>
      <c r="G633" s="152">
        <v>0</v>
      </c>
      <c r="H633" s="140" t="s">
        <v>477</v>
      </c>
      <c r="I633" s="122" t="s">
        <v>601</v>
      </c>
      <c r="J633" s="122" t="s">
        <v>53</v>
      </c>
      <c r="K633" s="122" t="s">
        <v>2422</v>
      </c>
      <c r="L633" s="122" t="s">
        <v>1923</v>
      </c>
    </row>
    <row r="634" spans="1:12" s="119" customFormat="1" ht="168.75">
      <c r="A634" s="122" t="s">
        <v>2873</v>
      </c>
      <c r="B634" s="122" t="s">
        <v>980</v>
      </c>
      <c r="C634" s="122" t="s">
        <v>1518</v>
      </c>
      <c r="D634" s="122" t="s">
        <v>1733</v>
      </c>
      <c r="E634" s="141">
        <v>254.465</v>
      </c>
      <c r="F634" s="122"/>
      <c r="G634" s="152">
        <v>254.465</v>
      </c>
      <c r="H634" s="140" t="s">
        <v>1734</v>
      </c>
      <c r="I634" s="122"/>
      <c r="J634" s="122" t="s">
        <v>1735</v>
      </c>
      <c r="K634" s="122" t="s">
        <v>2422</v>
      </c>
      <c r="L634" s="122" t="s">
        <v>1923</v>
      </c>
    </row>
    <row r="635" spans="1:12" s="119" customFormat="1" ht="101.25">
      <c r="A635" s="122" t="s">
        <v>2874</v>
      </c>
      <c r="B635" s="122" t="s">
        <v>980</v>
      </c>
      <c r="C635" s="122" t="s">
        <v>1518</v>
      </c>
      <c r="D635" s="122" t="s">
        <v>2832</v>
      </c>
      <c r="E635" s="141">
        <v>663.082</v>
      </c>
      <c r="F635" s="122"/>
      <c r="G635" s="152">
        <v>663.082</v>
      </c>
      <c r="H635" s="140" t="s">
        <v>1734</v>
      </c>
      <c r="I635" s="122"/>
      <c r="J635" s="122" t="s">
        <v>1735</v>
      </c>
      <c r="K635" s="122" t="s">
        <v>2422</v>
      </c>
      <c r="L635" s="122" t="s">
        <v>1923</v>
      </c>
    </row>
    <row r="636" spans="1:12" s="119" customFormat="1" ht="101.25">
      <c r="A636" s="122" t="s">
        <v>2875</v>
      </c>
      <c r="B636" s="122" t="s">
        <v>980</v>
      </c>
      <c r="C636" s="122" t="s">
        <v>1518</v>
      </c>
      <c r="D636" s="122" t="s">
        <v>2133</v>
      </c>
      <c r="E636" s="141">
        <v>16.353</v>
      </c>
      <c r="F636" s="122"/>
      <c r="G636" s="152">
        <v>16.353</v>
      </c>
      <c r="H636" s="140" t="s">
        <v>1734</v>
      </c>
      <c r="I636" s="122"/>
      <c r="J636" s="122" t="s">
        <v>1735</v>
      </c>
      <c r="K636" s="122" t="s">
        <v>2422</v>
      </c>
      <c r="L636" s="122" t="s">
        <v>1923</v>
      </c>
    </row>
    <row r="637" spans="1:12" s="119" customFormat="1" ht="101.25">
      <c r="A637" s="122" t="s">
        <v>896</v>
      </c>
      <c r="B637" s="122" t="s">
        <v>980</v>
      </c>
      <c r="C637" s="122" t="s">
        <v>1518</v>
      </c>
      <c r="D637" s="122" t="s">
        <v>2833</v>
      </c>
      <c r="E637" s="141">
        <v>654.939</v>
      </c>
      <c r="F637" s="122"/>
      <c r="G637" s="152">
        <v>654.939</v>
      </c>
      <c r="H637" s="140" t="s">
        <v>1734</v>
      </c>
      <c r="I637" s="122"/>
      <c r="J637" s="122" t="s">
        <v>1735</v>
      </c>
      <c r="K637" s="122" t="s">
        <v>2422</v>
      </c>
      <c r="L637" s="122" t="s">
        <v>1923</v>
      </c>
    </row>
    <row r="638" spans="1:12" s="119" customFormat="1" ht="123.75">
      <c r="A638" s="122" t="s">
        <v>2876</v>
      </c>
      <c r="B638" s="122" t="s">
        <v>980</v>
      </c>
      <c r="C638" s="122" t="s">
        <v>756</v>
      </c>
      <c r="D638" s="122" t="s">
        <v>2803</v>
      </c>
      <c r="E638" s="141">
        <v>1169.343</v>
      </c>
      <c r="F638" s="122"/>
      <c r="G638" s="152">
        <v>1169.343</v>
      </c>
      <c r="H638" s="140" t="s">
        <v>757</v>
      </c>
      <c r="I638" s="122"/>
      <c r="J638" s="122" t="s">
        <v>758</v>
      </c>
      <c r="K638" s="122" t="s">
        <v>2422</v>
      </c>
      <c r="L638" s="122" t="s">
        <v>759</v>
      </c>
    </row>
    <row r="639" spans="1:12" s="119" customFormat="1" ht="78.75">
      <c r="A639" s="153" t="s">
        <v>2821</v>
      </c>
      <c r="B639" s="154" t="s">
        <v>980</v>
      </c>
      <c r="C639" s="122" t="s">
        <v>1991</v>
      </c>
      <c r="D639" s="122" t="s">
        <v>1992</v>
      </c>
      <c r="E639" s="141">
        <v>79.067</v>
      </c>
      <c r="F639" s="122"/>
      <c r="G639" s="152">
        <v>79.067</v>
      </c>
      <c r="H639" s="140" t="s">
        <v>1993</v>
      </c>
      <c r="I639" s="122"/>
      <c r="J639" s="122" t="s">
        <v>1994</v>
      </c>
      <c r="K639" s="122" t="s">
        <v>2422</v>
      </c>
      <c r="L639" s="122" t="s">
        <v>1915</v>
      </c>
    </row>
    <row r="640" spans="1:12" s="119" customFormat="1" ht="78.75">
      <c r="A640" s="153" t="s">
        <v>2877</v>
      </c>
      <c r="B640" s="154" t="s">
        <v>980</v>
      </c>
      <c r="C640" s="122" t="s">
        <v>1995</v>
      </c>
      <c r="D640" s="122" t="s">
        <v>1996</v>
      </c>
      <c r="E640" s="141">
        <v>41.472</v>
      </c>
      <c r="F640" s="122"/>
      <c r="G640" s="152">
        <v>41.472</v>
      </c>
      <c r="H640" s="140" t="s">
        <v>1997</v>
      </c>
      <c r="I640" s="122"/>
      <c r="J640" s="122" t="s">
        <v>1998</v>
      </c>
      <c r="K640" s="122" t="s">
        <v>2422</v>
      </c>
      <c r="L640" s="122" t="s">
        <v>1905</v>
      </c>
    </row>
    <row r="641" spans="1:12" s="119" customFormat="1" ht="78.75">
      <c r="A641" s="153" t="s">
        <v>2878</v>
      </c>
      <c r="B641" s="154" t="s">
        <v>980</v>
      </c>
      <c r="C641" s="122" t="s">
        <v>1995</v>
      </c>
      <c r="D641" s="122" t="s">
        <v>1999</v>
      </c>
      <c r="E641" s="141">
        <v>36.493</v>
      </c>
      <c r="F641" s="122"/>
      <c r="G641" s="152">
        <v>36.493</v>
      </c>
      <c r="H641" s="140" t="s">
        <v>1997</v>
      </c>
      <c r="I641" s="122"/>
      <c r="J641" s="122" t="s">
        <v>2000</v>
      </c>
      <c r="K641" s="122" t="s">
        <v>2422</v>
      </c>
      <c r="L641" s="122" t="s">
        <v>1905</v>
      </c>
    </row>
    <row r="642" spans="1:12" s="119" customFormat="1" ht="78.75">
      <c r="A642" s="153" t="s">
        <v>1405</v>
      </c>
      <c r="B642" s="154" t="s">
        <v>980</v>
      </c>
      <c r="C642" s="122" t="s">
        <v>1995</v>
      </c>
      <c r="D642" s="122" t="s">
        <v>2001</v>
      </c>
      <c r="E642" s="141">
        <v>18.558</v>
      </c>
      <c r="F642" s="122"/>
      <c r="G642" s="152">
        <v>18.558</v>
      </c>
      <c r="H642" s="140" t="s">
        <v>1997</v>
      </c>
      <c r="I642" s="122"/>
      <c r="J642" s="122" t="s">
        <v>2000</v>
      </c>
      <c r="K642" s="122" t="s">
        <v>2422</v>
      </c>
      <c r="L642" s="122" t="s">
        <v>1905</v>
      </c>
    </row>
    <row r="643" spans="1:12" s="119" customFormat="1" ht="78.75">
      <c r="A643" s="153" t="s">
        <v>2879</v>
      </c>
      <c r="B643" s="154" t="s">
        <v>980</v>
      </c>
      <c r="C643" s="122" t="s">
        <v>2003</v>
      </c>
      <c r="D643" s="122" t="s">
        <v>586</v>
      </c>
      <c r="E643" s="141">
        <v>57.473</v>
      </c>
      <c r="F643" s="122"/>
      <c r="G643" s="152">
        <v>57.473</v>
      </c>
      <c r="H643" s="140" t="s">
        <v>1894</v>
      </c>
      <c r="I643" s="122"/>
      <c r="J643" s="122" t="s">
        <v>2002</v>
      </c>
      <c r="K643" s="122" t="s">
        <v>2422</v>
      </c>
      <c r="L643" s="122" t="s">
        <v>1923</v>
      </c>
    </row>
    <row r="644" spans="1:12" s="119" customFormat="1" ht="78.75">
      <c r="A644" s="153" t="s">
        <v>2880</v>
      </c>
      <c r="B644" s="154" t="s">
        <v>980</v>
      </c>
      <c r="C644" s="122" t="s">
        <v>2003</v>
      </c>
      <c r="D644" s="122" t="s">
        <v>1895</v>
      </c>
      <c r="E644" s="141">
        <v>6.842</v>
      </c>
      <c r="F644" s="122"/>
      <c r="G644" s="152">
        <v>6.842</v>
      </c>
      <c r="H644" s="140" t="s">
        <v>1894</v>
      </c>
      <c r="I644" s="122"/>
      <c r="J644" s="122" t="s">
        <v>2002</v>
      </c>
      <c r="K644" s="122" t="s">
        <v>2422</v>
      </c>
      <c r="L644" s="122" t="s">
        <v>1923</v>
      </c>
    </row>
    <row r="645" spans="1:12" s="119" customFormat="1" ht="78.75">
      <c r="A645" s="153" t="s">
        <v>2881</v>
      </c>
      <c r="B645" s="154" t="s">
        <v>980</v>
      </c>
      <c r="C645" s="122" t="s">
        <v>1896</v>
      </c>
      <c r="D645" s="122" t="s">
        <v>1897</v>
      </c>
      <c r="E645" s="141">
        <v>290.1</v>
      </c>
      <c r="F645" s="122"/>
      <c r="G645" s="152">
        <v>290.1</v>
      </c>
      <c r="H645" s="140" t="s">
        <v>1894</v>
      </c>
      <c r="I645" s="122"/>
      <c r="J645" s="122" t="s">
        <v>2002</v>
      </c>
      <c r="K645" s="122" t="s">
        <v>2422</v>
      </c>
      <c r="L645" s="122" t="s">
        <v>1898</v>
      </c>
    </row>
    <row r="646" spans="1:12" s="119" customFormat="1" ht="78.75">
      <c r="A646" s="153" t="s">
        <v>2882</v>
      </c>
      <c r="B646" s="154" t="s">
        <v>980</v>
      </c>
      <c r="C646" s="122" t="s">
        <v>1899</v>
      </c>
      <c r="D646" s="122" t="s">
        <v>1900</v>
      </c>
      <c r="E646" s="141">
        <v>213.983</v>
      </c>
      <c r="F646" s="122"/>
      <c r="G646" s="152">
        <v>213.983</v>
      </c>
      <c r="H646" s="140" t="s">
        <v>1894</v>
      </c>
      <c r="I646" s="122"/>
      <c r="J646" s="122" t="s">
        <v>2002</v>
      </c>
      <c r="K646" s="122" t="s">
        <v>2422</v>
      </c>
      <c r="L646" s="122" t="s">
        <v>1898</v>
      </c>
    </row>
    <row r="647" spans="1:12" s="119" customFormat="1" ht="78.75">
      <c r="A647" s="153" t="s">
        <v>2405</v>
      </c>
      <c r="B647" s="154" t="s">
        <v>980</v>
      </c>
      <c r="C647" s="122" t="s">
        <v>1901</v>
      </c>
      <c r="D647" s="122" t="s">
        <v>1902</v>
      </c>
      <c r="E647" s="141">
        <v>34.796</v>
      </c>
      <c r="F647" s="122"/>
      <c r="G647" s="152">
        <v>34.796</v>
      </c>
      <c r="H647" s="140" t="s">
        <v>1903</v>
      </c>
      <c r="I647" s="122"/>
      <c r="J647" s="122" t="s">
        <v>1904</v>
      </c>
      <c r="K647" s="122" t="s">
        <v>2422</v>
      </c>
      <c r="L647" s="122" t="s">
        <v>1905</v>
      </c>
    </row>
    <row r="648" spans="1:12" s="119" customFormat="1" ht="78.75">
      <c r="A648" s="153" t="s">
        <v>2883</v>
      </c>
      <c r="B648" s="154" t="s">
        <v>980</v>
      </c>
      <c r="C648" s="122" t="s">
        <v>1901</v>
      </c>
      <c r="D648" s="122" t="s">
        <v>1906</v>
      </c>
      <c r="E648" s="141">
        <v>47.542</v>
      </c>
      <c r="F648" s="122"/>
      <c r="G648" s="152">
        <v>47.542</v>
      </c>
      <c r="H648" s="140" t="s">
        <v>1903</v>
      </c>
      <c r="I648" s="122"/>
      <c r="J648" s="122" t="s">
        <v>1907</v>
      </c>
      <c r="K648" s="122" t="s">
        <v>2422</v>
      </c>
      <c r="L648" s="122" t="s">
        <v>1905</v>
      </c>
    </row>
    <row r="649" spans="1:12" s="119" customFormat="1" ht="78.75">
      <c r="A649" s="153" t="s">
        <v>2072</v>
      </c>
      <c r="B649" s="154" t="s">
        <v>980</v>
      </c>
      <c r="C649" s="122" t="s">
        <v>1901</v>
      </c>
      <c r="D649" s="122" t="s">
        <v>1908</v>
      </c>
      <c r="E649" s="141">
        <v>94.553</v>
      </c>
      <c r="F649" s="122"/>
      <c r="G649" s="152">
        <v>94.553</v>
      </c>
      <c r="H649" s="140" t="s">
        <v>1903</v>
      </c>
      <c r="I649" s="122"/>
      <c r="J649" s="122" t="s">
        <v>1909</v>
      </c>
      <c r="K649" s="122" t="s">
        <v>2422</v>
      </c>
      <c r="L649" s="122" t="s">
        <v>1905</v>
      </c>
    </row>
    <row r="650" spans="1:12" s="119" customFormat="1" ht="67.5">
      <c r="A650" s="153" t="s">
        <v>2884</v>
      </c>
      <c r="B650" s="154" t="s">
        <v>980</v>
      </c>
      <c r="C650" s="122" t="s">
        <v>1910</v>
      </c>
      <c r="D650" s="122" t="s">
        <v>1911</v>
      </c>
      <c r="E650" s="141">
        <v>1610.483</v>
      </c>
      <c r="F650" s="122"/>
      <c r="G650" s="152">
        <v>1610.483</v>
      </c>
      <c r="H650" s="140" t="s">
        <v>1912</v>
      </c>
      <c r="I650" s="122"/>
      <c r="J650" s="122" t="s">
        <v>1913</v>
      </c>
      <c r="K650" s="122" t="s">
        <v>2422</v>
      </c>
      <c r="L650" s="122" t="s">
        <v>1923</v>
      </c>
    </row>
    <row r="651" spans="1:12" s="119" customFormat="1" ht="67.5">
      <c r="A651" s="153" t="s">
        <v>2885</v>
      </c>
      <c r="B651" s="154" t="s">
        <v>980</v>
      </c>
      <c r="C651" s="122" t="s">
        <v>1910</v>
      </c>
      <c r="D651" s="122" t="s">
        <v>1914</v>
      </c>
      <c r="E651" s="141">
        <v>7464.086</v>
      </c>
      <c r="F651" s="122"/>
      <c r="G651" s="152">
        <v>7464.086</v>
      </c>
      <c r="H651" s="140" t="s">
        <v>1912</v>
      </c>
      <c r="I651" s="122"/>
      <c r="J651" s="122" t="s">
        <v>1913</v>
      </c>
      <c r="K651" s="122" t="s">
        <v>2422</v>
      </c>
      <c r="L651" s="122" t="s">
        <v>1923</v>
      </c>
    </row>
    <row r="652" spans="1:12" s="119" customFormat="1" ht="90">
      <c r="A652" s="153" t="s">
        <v>2823</v>
      </c>
      <c r="B652" s="154" t="s">
        <v>980</v>
      </c>
      <c r="C652" s="122" t="s">
        <v>1234</v>
      </c>
      <c r="D652" s="122" t="s">
        <v>1239</v>
      </c>
      <c r="E652" s="141">
        <v>102.199</v>
      </c>
      <c r="F652" s="122"/>
      <c r="G652" s="152">
        <v>102.199</v>
      </c>
      <c r="H652" s="140" t="s">
        <v>1235</v>
      </c>
      <c r="I652" s="122"/>
      <c r="J652" s="122" t="s">
        <v>1236</v>
      </c>
      <c r="K652" s="122" t="s">
        <v>2422</v>
      </c>
      <c r="L652" s="122" t="s">
        <v>1923</v>
      </c>
    </row>
    <row r="653" spans="1:12" s="119" customFormat="1" ht="135">
      <c r="A653" s="153" t="s">
        <v>2886</v>
      </c>
      <c r="B653" s="154" t="s">
        <v>980</v>
      </c>
      <c r="C653" s="122" t="s">
        <v>1237</v>
      </c>
      <c r="D653" s="122" t="s">
        <v>1238</v>
      </c>
      <c r="E653" s="141">
        <v>278.406</v>
      </c>
      <c r="F653" s="122"/>
      <c r="G653" s="152">
        <v>278.406</v>
      </c>
      <c r="H653" s="140" t="s">
        <v>0</v>
      </c>
      <c r="I653" s="122" t="s">
        <v>2</v>
      </c>
      <c r="J653" s="122" t="s">
        <v>3</v>
      </c>
      <c r="K653" s="122" t="s">
        <v>2422</v>
      </c>
      <c r="L653" s="122" t="s">
        <v>1923</v>
      </c>
    </row>
    <row r="654" spans="1:12" s="119" customFormat="1" ht="135">
      <c r="A654" s="153" t="s">
        <v>2887</v>
      </c>
      <c r="B654" s="154" t="s">
        <v>980</v>
      </c>
      <c r="C654" s="122" t="s">
        <v>1237</v>
      </c>
      <c r="D654" s="122" t="s">
        <v>3370</v>
      </c>
      <c r="E654" s="141">
        <v>206.724</v>
      </c>
      <c r="F654" s="122"/>
      <c r="G654" s="152">
        <v>206.724</v>
      </c>
      <c r="H654" s="140" t="s">
        <v>0</v>
      </c>
      <c r="I654" s="122"/>
      <c r="J654" s="122" t="s">
        <v>1</v>
      </c>
      <c r="K654" s="122" t="s">
        <v>2422</v>
      </c>
      <c r="L654" s="122" t="s">
        <v>1923</v>
      </c>
    </row>
    <row r="655" spans="1:12" s="119" customFormat="1" ht="111" customHeight="1">
      <c r="A655" s="153" t="s">
        <v>2888</v>
      </c>
      <c r="B655" s="154" t="s">
        <v>980</v>
      </c>
      <c r="C655" s="122" t="s">
        <v>2514</v>
      </c>
      <c r="D655" s="122" t="s">
        <v>2515</v>
      </c>
      <c r="E655" s="141">
        <v>17.247</v>
      </c>
      <c r="F655" s="122"/>
      <c r="G655" s="152">
        <v>17.247</v>
      </c>
      <c r="H655" s="140" t="s">
        <v>2516</v>
      </c>
      <c r="I655" s="122"/>
      <c r="J655" s="122" t="s">
        <v>2517</v>
      </c>
      <c r="K655" s="122" t="s">
        <v>2422</v>
      </c>
      <c r="L655" s="122" t="s">
        <v>1923</v>
      </c>
    </row>
    <row r="656" spans="1:12" s="119" customFormat="1" ht="112.5">
      <c r="A656" s="153" t="s">
        <v>2889</v>
      </c>
      <c r="B656" s="154" t="s">
        <v>2085</v>
      </c>
      <c r="C656" s="122" t="s">
        <v>3359</v>
      </c>
      <c r="D656" s="122" t="s">
        <v>3360</v>
      </c>
      <c r="E656" s="141">
        <v>276.73</v>
      </c>
      <c r="F656" s="122"/>
      <c r="G656" s="152">
        <v>276.73</v>
      </c>
      <c r="H656" s="140" t="s">
        <v>3361</v>
      </c>
      <c r="I656" s="122" t="s">
        <v>3715</v>
      </c>
      <c r="J656" s="155" t="s">
        <v>3716</v>
      </c>
      <c r="K656" s="122" t="s">
        <v>2422</v>
      </c>
      <c r="L656" s="122" t="s">
        <v>1923</v>
      </c>
    </row>
    <row r="657" spans="1:12" s="119" customFormat="1" ht="90">
      <c r="A657" s="153"/>
      <c r="B657" s="154" t="s">
        <v>980</v>
      </c>
      <c r="C657" s="122" t="s">
        <v>3666</v>
      </c>
      <c r="D657" s="122" t="s">
        <v>3671</v>
      </c>
      <c r="E657" s="141">
        <v>460.771</v>
      </c>
      <c r="F657" s="122"/>
      <c r="G657" s="152">
        <v>460.771</v>
      </c>
      <c r="H657" s="140" t="s">
        <v>3667</v>
      </c>
      <c r="I657" s="122"/>
      <c r="J657" s="155" t="s">
        <v>3668</v>
      </c>
      <c r="K657" s="122" t="s">
        <v>2422</v>
      </c>
      <c r="L657" s="122" t="s">
        <v>1923</v>
      </c>
    </row>
    <row r="658" spans="1:12" s="119" customFormat="1" ht="101.25">
      <c r="A658" s="121"/>
      <c r="B658" s="154" t="s">
        <v>980</v>
      </c>
      <c r="C658" s="122" t="s">
        <v>3669</v>
      </c>
      <c r="D658" s="122" t="s">
        <v>3670</v>
      </c>
      <c r="E658" s="141">
        <v>29.801</v>
      </c>
      <c r="F658" s="122"/>
      <c r="G658" s="152">
        <v>29.801</v>
      </c>
      <c r="H658" s="140" t="s">
        <v>3667</v>
      </c>
      <c r="I658" s="122" t="s">
        <v>3774</v>
      </c>
      <c r="J658" s="155" t="s">
        <v>3773</v>
      </c>
      <c r="K658" s="122" t="s">
        <v>2422</v>
      </c>
      <c r="L658" s="122" t="s">
        <v>1923</v>
      </c>
    </row>
    <row r="659" spans="1:12" s="119" customFormat="1" ht="101.25">
      <c r="A659" s="121"/>
      <c r="B659" s="154" t="s">
        <v>3673</v>
      </c>
      <c r="C659" s="122" t="s">
        <v>3802</v>
      </c>
      <c r="D659" s="122" t="s">
        <v>3672</v>
      </c>
      <c r="E659" s="141">
        <v>93.4</v>
      </c>
      <c r="F659" s="122"/>
      <c r="G659" s="152">
        <v>93.4</v>
      </c>
      <c r="H659" s="140" t="s">
        <v>3674</v>
      </c>
      <c r="I659" s="122"/>
      <c r="J659" s="155" t="s">
        <v>3675</v>
      </c>
      <c r="K659" s="122" t="s">
        <v>2422</v>
      </c>
      <c r="L659" s="122" t="s">
        <v>1923</v>
      </c>
    </row>
    <row r="660" spans="1:12" s="119" customFormat="1" ht="12.75" customHeight="1">
      <c r="A660" s="153"/>
      <c r="B660" s="154" t="s">
        <v>1585</v>
      </c>
      <c r="C660" s="122"/>
      <c r="D660" s="122"/>
      <c r="E660" s="141">
        <v>19473.231</v>
      </c>
      <c r="F660" s="122"/>
      <c r="G660" s="141">
        <v>19379.7</v>
      </c>
      <c r="H660" s="140"/>
      <c r="I660" s="122"/>
      <c r="J660" s="122"/>
      <c r="K660" s="122"/>
      <c r="L660" s="122"/>
    </row>
    <row r="661" spans="1:12" s="119" customFormat="1" ht="12.75">
      <c r="A661" s="153"/>
      <c r="B661" s="154"/>
      <c r="C661" s="122"/>
      <c r="D661" s="122"/>
      <c r="E661" s="141">
        <v>588.108</v>
      </c>
      <c r="F661" s="122"/>
      <c r="G661" s="140" t="s">
        <v>3861</v>
      </c>
      <c r="H661" s="140"/>
      <c r="I661" s="122"/>
      <c r="J661" s="122"/>
      <c r="K661" s="122"/>
      <c r="L661" s="122"/>
    </row>
    <row r="662" spans="1:12" s="119" customFormat="1" ht="12.75">
      <c r="A662" s="153"/>
      <c r="B662" s="154"/>
      <c r="C662" s="122"/>
      <c r="D662" s="122" t="s">
        <v>3891</v>
      </c>
      <c r="E662" s="156">
        <v>18885.123</v>
      </c>
      <c r="F662" s="157"/>
      <c r="G662" s="158" t="s">
        <v>3892</v>
      </c>
      <c r="H662" s="140"/>
      <c r="I662" s="122"/>
      <c r="J662" s="122"/>
      <c r="K662" s="122"/>
      <c r="L662" s="122"/>
    </row>
    <row r="663" spans="1:12" s="119" customFormat="1" ht="12.75">
      <c r="A663" s="322" t="s">
        <v>901</v>
      </c>
      <c r="B663" s="337"/>
      <c r="C663" s="337"/>
      <c r="D663" s="337"/>
      <c r="E663" s="337"/>
      <c r="F663" s="337"/>
      <c r="G663" s="337"/>
      <c r="H663" s="337"/>
      <c r="I663" s="337"/>
      <c r="J663" s="337"/>
      <c r="K663" s="337"/>
      <c r="L663" s="338"/>
    </row>
    <row r="664" spans="1:12" s="119" customFormat="1" ht="33.75">
      <c r="A664" s="159" t="s">
        <v>2866</v>
      </c>
      <c r="B664" s="155" t="s">
        <v>1509</v>
      </c>
      <c r="C664" s="122" t="s">
        <v>1508</v>
      </c>
      <c r="D664" s="155" t="s">
        <v>1511</v>
      </c>
      <c r="E664" s="159"/>
      <c r="F664" s="159"/>
      <c r="G664" s="159"/>
      <c r="H664" s="155" t="s">
        <v>2506</v>
      </c>
      <c r="I664" s="155"/>
      <c r="J664" s="155" t="s">
        <v>2507</v>
      </c>
      <c r="K664" s="122" t="s">
        <v>2422</v>
      </c>
      <c r="L664" s="122" t="s">
        <v>1923</v>
      </c>
    </row>
    <row r="665" spans="1:12" s="119" customFormat="1" ht="12.75" customHeight="1">
      <c r="A665" s="159" t="s">
        <v>1094</v>
      </c>
      <c r="B665" s="155" t="s">
        <v>1510</v>
      </c>
      <c r="C665" s="122" t="s">
        <v>1507</v>
      </c>
      <c r="D665" s="155" t="s">
        <v>1511</v>
      </c>
      <c r="E665" s="159"/>
      <c r="F665" s="159"/>
      <c r="G665" s="159"/>
      <c r="H665" s="155" t="s">
        <v>2388</v>
      </c>
      <c r="I665" s="155"/>
      <c r="J665" s="155" t="s">
        <v>1335</v>
      </c>
      <c r="K665" s="122" t="s">
        <v>2422</v>
      </c>
      <c r="L665" s="122" t="s">
        <v>1923</v>
      </c>
    </row>
    <row r="666" spans="1:12" s="119" customFormat="1" ht="33.75">
      <c r="A666" s="122" t="s">
        <v>1449</v>
      </c>
      <c r="B666" s="122" t="s">
        <v>902</v>
      </c>
      <c r="C666" s="122"/>
      <c r="D666" s="122" t="s">
        <v>903</v>
      </c>
      <c r="E666" s="140" t="s">
        <v>2134</v>
      </c>
      <c r="F666" s="122"/>
      <c r="G666" s="122"/>
      <c r="H666" s="122"/>
      <c r="I666" s="122"/>
      <c r="J666" s="122"/>
      <c r="K666" s="122" t="s">
        <v>2422</v>
      </c>
      <c r="L666" s="122" t="s">
        <v>1923</v>
      </c>
    </row>
    <row r="667" spans="1:12" s="119" customFormat="1" ht="12.75">
      <c r="A667" s="122"/>
      <c r="B667" s="122"/>
      <c r="C667" s="122"/>
      <c r="D667" s="122"/>
      <c r="E667" s="140" t="s">
        <v>2134</v>
      </c>
      <c r="F667" s="122"/>
      <c r="G667" s="122"/>
      <c r="H667" s="122"/>
      <c r="I667" s="122"/>
      <c r="J667" s="122"/>
      <c r="K667" s="122"/>
      <c r="L667" s="122"/>
    </row>
    <row r="668" spans="1:12" s="119" customFormat="1" ht="12.75">
      <c r="A668" s="322" t="s">
        <v>2119</v>
      </c>
      <c r="B668" s="337"/>
      <c r="C668" s="337"/>
      <c r="D668" s="337"/>
      <c r="E668" s="337"/>
      <c r="F668" s="337"/>
      <c r="G668" s="337"/>
      <c r="H668" s="337"/>
      <c r="I668" s="337"/>
      <c r="J668" s="337"/>
      <c r="K668" s="337"/>
      <c r="L668" s="338"/>
    </row>
    <row r="669" spans="1:12" s="119" customFormat="1" ht="12.75">
      <c r="A669" s="169"/>
      <c r="B669" s="170"/>
      <c r="C669" s="170"/>
      <c r="D669" s="170"/>
      <c r="E669" s="170"/>
      <c r="F669" s="170"/>
      <c r="G669" s="170"/>
      <c r="H669" s="170"/>
      <c r="I669" s="170"/>
      <c r="J669" s="170"/>
      <c r="K669" s="170"/>
      <c r="L669" s="171"/>
    </row>
    <row r="670" spans="1:12" s="119" customFormat="1" ht="45">
      <c r="A670" s="122" t="s">
        <v>2866</v>
      </c>
      <c r="B670" s="122" t="s">
        <v>502</v>
      </c>
      <c r="C670" s="122" t="s">
        <v>2120</v>
      </c>
      <c r="D670" s="122" t="s">
        <v>503</v>
      </c>
      <c r="E670" s="141"/>
      <c r="F670" s="122"/>
      <c r="G670" s="122"/>
      <c r="H670" s="140" t="s">
        <v>3543</v>
      </c>
      <c r="I670" s="122"/>
      <c r="J670" s="122" t="s">
        <v>3544</v>
      </c>
      <c r="K670" s="122" t="s">
        <v>2422</v>
      </c>
      <c r="L670" s="122" t="s">
        <v>1923</v>
      </c>
    </row>
    <row r="671" spans="1:12" s="119" customFormat="1" ht="78.75">
      <c r="A671" s="122" t="s">
        <v>1094</v>
      </c>
      <c r="B671" s="122" t="s">
        <v>3542</v>
      </c>
      <c r="C671" s="122" t="s">
        <v>2121</v>
      </c>
      <c r="D671" s="122" t="s">
        <v>813</v>
      </c>
      <c r="E671" s="141">
        <v>20774.855</v>
      </c>
      <c r="F671" s="122" t="s">
        <v>862</v>
      </c>
      <c r="G671" s="122"/>
      <c r="H671" s="140" t="s">
        <v>3543</v>
      </c>
      <c r="I671" s="122"/>
      <c r="J671" s="122" t="s">
        <v>3544</v>
      </c>
      <c r="K671" s="122" t="s">
        <v>2422</v>
      </c>
      <c r="L671" s="122" t="s">
        <v>1923</v>
      </c>
    </row>
    <row r="672" spans="1:12" s="119" customFormat="1" ht="33.75">
      <c r="A672" s="122" t="s">
        <v>1449</v>
      </c>
      <c r="B672" s="122" t="s">
        <v>2162</v>
      </c>
      <c r="C672" s="122" t="s">
        <v>2163</v>
      </c>
      <c r="D672" s="122" t="s">
        <v>504</v>
      </c>
      <c r="E672" s="141"/>
      <c r="F672" s="122"/>
      <c r="G672" s="122"/>
      <c r="H672" s="140" t="s">
        <v>3543</v>
      </c>
      <c r="I672" s="122"/>
      <c r="J672" s="122" t="s">
        <v>3544</v>
      </c>
      <c r="K672" s="122" t="s">
        <v>2422</v>
      </c>
      <c r="L672" s="122" t="s">
        <v>1923</v>
      </c>
    </row>
    <row r="673" spans="1:12" s="119" customFormat="1" ht="33.75">
      <c r="A673" s="122" t="s">
        <v>2845</v>
      </c>
      <c r="B673" s="122" t="s">
        <v>2164</v>
      </c>
      <c r="C673" s="122" t="s">
        <v>2163</v>
      </c>
      <c r="D673" s="122" t="s">
        <v>505</v>
      </c>
      <c r="E673" s="141"/>
      <c r="F673" s="122"/>
      <c r="G673" s="122"/>
      <c r="H673" s="140" t="s">
        <v>3543</v>
      </c>
      <c r="I673" s="122"/>
      <c r="J673" s="122" t="s">
        <v>3544</v>
      </c>
      <c r="K673" s="122" t="s">
        <v>2422</v>
      </c>
      <c r="L673" s="122" t="s">
        <v>1923</v>
      </c>
    </row>
    <row r="674" spans="1:12" s="119" customFormat="1" ht="33.75">
      <c r="A674" s="122" t="s">
        <v>2254</v>
      </c>
      <c r="B674" s="122" t="s">
        <v>2165</v>
      </c>
      <c r="C674" s="122" t="s">
        <v>2122</v>
      </c>
      <c r="D674" s="122" t="s">
        <v>506</v>
      </c>
      <c r="E674" s="141"/>
      <c r="F674" s="122"/>
      <c r="G674" s="122"/>
      <c r="H674" s="140" t="s">
        <v>3543</v>
      </c>
      <c r="I674" s="122"/>
      <c r="J674" s="122" t="s">
        <v>3544</v>
      </c>
      <c r="K674" s="122" t="s">
        <v>2422</v>
      </c>
      <c r="L674" s="122" t="s">
        <v>1923</v>
      </c>
    </row>
    <row r="675" spans="1:12" s="119" customFormat="1" ht="33.75">
      <c r="A675" s="122" t="s">
        <v>1347</v>
      </c>
      <c r="B675" s="122" t="s">
        <v>2166</v>
      </c>
      <c r="C675" s="122" t="s">
        <v>2122</v>
      </c>
      <c r="D675" s="122" t="s">
        <v>12</v>
      </c>
      <c r="E675" s="141"/>
      <c r="F675" s="122"/>
      <c r="G675" s="122"/>
      <c r="H675" s="140" t="s">
        <v>3543</v>
      </c>
      <c r="I675" s="122"/>
      <c r="J675" s="122" t="s">
        <v>3544</v>
      </c>
      <c r="K675" s="122" t="s">
        <v>2422</v>
      </c>
      <c r="L675" s="122" t="s">
        <v>1923</v>
      </c>
    </row>
    <row r="676" spans="1:12" s="119" customFormat="1" ht="33.75">
      <c r="A676" s="122" t="s">
        <v>2253</v>
      </c>
      <c r="B676" s="122" t="s">
        <v>2167</v>
      </c>
      <c r="C676" s="122" t="s">
        <v>2122</v>
      </c>
      <c r="D676" s="122" t="s">
        <v>11</v>
      </c>
      <c r="E676" s="141"/>
      <c r="F676" s="122"/>
      <c r="G676" s="122"/>
      <c r="H676" s="140" t="s">
        <v>3543</v>
      </c>
      <c r="I676" s="122"/>
      <c r="J676" s="122" t="s">
        <v>3544</v>
      </c>
      <c r="K676" s="122" t="s">
        <v>2422</v>
      </c>
      <c r="L676" s="122" t="s">
        <v>1923</v>
      </c>
    </row>
    <row r="677" spans="1:12" s="119" customFormat="1" ht="33.75">
      <c r="A677" s="122" t="s">
        <v>2867</v>
      </c>
      <c r="B677" s="122" t="s">
        <v>2168</v>
      </c>
      <c r="C677" s="122" t="s">
        <v>2122</v>
      </c>
      <c r="D677" s="122" t="s">
        <v>10</v>
      </c>
      <c r="E677" s="141"/>
      <c r="F677" s="122"/>
      <c r="G677" s="122"/>
      <c r="H677" s="140" t="s">
        <v>3543</v>
      </c>
      <c r="I677" s="122"/>
      <c r="J677" s="122" t="s">
        <v>3544</v>
      </c>
      <c r="K677" s="122" t="s">
        <v>2422</v>
      </c>
      <c r="L677" s="122" t="s">
        <v>1923</v>
      </c>
    </row>
    <row r="678" spans="1:12" s="119" customFormat="1" ht="33.75">
      <c r="A678" s="122" t="s">
        <v>2868</v>
      </c>
      <c r="B678" s="122" t="s">
        <v>2170</v>
      </c>
      <c r="C678" s="122" t="s">
        <v>2171</v>
      </c>
      <c r="D678" s="122" t="s">
        <v>3484</v>
      </c>
      <c r="E678" s="141"/>
      <c r="F678" s="122"/>
      <c r="G678" s="122"/>
      <c r="H678" s="140" t="s">
        <v>3543</v>
      </c>
      <c r="I678" s="122"/>
      <c r="J678" s="122" t="s">
        <v>3544</v>
      </c>
      <c r="K678" s="122" t="s">
        <v>2422</v>
      </c>
      <c r="L678" s="122" t="s">
        <v>1923</v>
      </c>
    </row>
    <row r="679" spans="1:12" s="119" customFormat="1" ht="33.75">
      <c r="A679" s="122" t="s">
        <v>2407</v>
      </c>
      <c r="B679" s="122" t="s">
        <v>2172</v>
      </c>
      <c r="C679" s="122" t="s">
        <v>2173</v>
      </c>
      <c r="D679" s="122" t="s">
        <v>9</v>
      </c>
      <c r="E679" s="141"/>
      <c r="F679" s="122"/>
      <c r="G679" s="122"/>
      <c r="H679" s="140" t="s">
        <v>3543</v>
      </c>
      <c r="I679" s="122"/>
      <c r="J679" s="122" t="s">
        <v>3544</v>
      </c>
      <c r="K679" s="122" t="s">
        <v>2422</v>
      </c>
      <c r="L679" s="122" t="s">
        <v>1923</v>
      </c>
    </row>
    <row r="680" spans="1:12" s="119" customFormat="1" ht="33.75">
      <c r="A680" s="122" t="s">
        <v>2869</v>
      </c>
      <c r="B680" s="122" t="s">
        <v>2174</v>
      </c>
      <c r="C680" s="122" t="s">
        <v>2175</v>
      </c>
      <c r="D680" s="122" t="s">
        <v>507</v>
      </c>
      <c r="E680" s="141"/>
      <c r="F680" s="122"/>
      <c r="G680" s="122"/>
      <c r="H680" s="140" t="s">
        <v>3543</v>
      </c>
      <c r="I680" s="122"/>
      <c r="J680" s="122" t="s">
        <v>3544</v>
      </c>
      <c r="K680" s="122" t="s">
        <v>2422</v>
      </c>
      <c r="L680" s="122" t="s">
        <v>1923</v>
      </c>
    </row>
    <row r="681" spans="1:12" s="119" customFormat="1" ht="33.75">
      <c r="A681" s="122" t="s">
        <v>1885</v>
      </c>
      <c r="B681" s="122" t="s">
        <v>2176</v>
      </c>
      <c r="C681" s="122" t="s">
        <v>2171</v>
      </c>
      <c r="D681" s="122" t="s">
        <v>508</v>
      </c>
      <c r="E681" s="141"/>
      <c r="F681" s="122"/>
      <c r="G681" s="122"/>
      <c r="H681" s="140" t="s">
        <v>3543</v>
      </c>
      <c r="I681" s="122"/>
      <c r="J681" s="122" t="s">
        <v>3544</v>
      </c>
      <c r="K681" s="122" t="s">
        <v>2422</v>
      </c>
      <c r="L681" s="122" t="s">
        <v>1923</v>
      </c>
    </row>
    <row r="682" spans="1:12" s="119" customFormat="1" ht="33.75">
      <c r="A682" s="122" t="s">
        <v>1348</v>
      </c>
      <c r="B682" s="122" t="s">
        <v>2177</v>
      </c>
      <c r="C682" s="122" t="s">
        <v>2178</v>
      </c>
      <c r="D682" s="122" t="s">
        <v>509</v>
      </c>
      <c r="E682" s="141"/>
      <c r="F682" s="122"/>
      <c r="G682" s="122"/>
      <c r="H682" s="140" t="s">
        <v>3543</v>
      </c>
      <c r="I682" s="122"/>
      <c r="J682" s="122" t="s">
        <v>3544</v>
      </c>
      <c r="K682" s="122" t="s">
        <v>2422</v>
      </c>
      <c r="L682" s="122" t="s">
        <v>1923</v>
      </c>
    </row>
    <row r="683" spans="1:12" s="119" customFormat="1" ht="33.75">
      <c r="A683" s="122" t="s">
        <v>2870</v>
      </c>
      <c r="B683" s="122" t="s">
        <v>2179</v>
      </c>
      <c r="C683" s="122" t="s">
        <v>2178</v>
      </c>
      <c r="D683" s="122" t="s">
        <v>510</v>
      </c>
      <c r="E683" s="141"/>
      <c r="F683" s="122"/>
      <c r="G683" s="122"/>
      <c r="H683" s="140" t="s">
        <v>3543</v>
      </c>
      <c r="I683" s="122"/>
      <c r="J683" s="122" t="s">
        <v>3544</v>
      </c>
      <c r="K683" s="122" t="s">
        <v>2422</v>
      </c>
      <c r="L683" s="122" t="s">
        <v>1923</v>
      </c>
    </row>
    <row r="684" spans="1:12" s="119" customFormat="1" ht="33.75">
      <c r="A684" s="122" t="s">
        <v>2871</v>
      </c>
      <c r="B684" s="122" t="s">
        <v>2180</v>
      </c>
      <c r="C684" s="122" t="s">
        <v>2181</v>
      </c>
      <c r="D684" s="122" t="s">
        <v>511</v>
      </c>
      <c r="E684" s="141"/>
      <c r="F684" s="122"/>
      <c r="G684" s="122"/>
      <c r="H684" s="140" t="s">
        <v>3543</v>
      </c>
      <c r="I684" s="122"/>
      <c r="J684" s="122" t="s">
        <v>3544</v>
      </c>
      <c r="K684" s="122" t="s">
        <v>2422</v>
      </c>
      <c r="L684" s="122" t="s">
        <v>1923</v>
      </c>
    </row>
    <row r="685" spans="1:12" s="119" customFormat="1" ht="33.75">
      <c r="A685" s="122" t="s">
        <v>1108</v>
      </c>
      <c r="B685" s="122" t="s">
        <v>2182</v>
      </c>
      <c r="C685" s="122" t="s">
        <v>2181</v>
      </c>
      <c r="D685" s="122" t="s">
        <v>512</v>
      </c>
      <c r="E685" s="141"/>
      <c r="F685" s="122"/>
      <c r="G685" s="122"/>
      <c r="H685" s="140" t="s">
        <v>3543</v>
      </c>
      <c r="I685" s="122"/>
      <c r="J685" s="122" t="s">
        <v>3544</v>
      </c>
      <c r="K685" s="122" t="s">
        <v>2422</v>
      </c>
      <c r="L685" s="122" t="s">
        <v>1923</v>
      </c>
    </row>
    <row r="686" spans="1:12" s="119" customFormat="1" ht="33.75">
      <c r="A686" s="122" t="s">
        <v>2872</v>
      </c>
      <c r="B686" s="122" t="s">
        <v>2183</v>
      </c>
      <c r="C686" s="122" t="s">
        <v>2125</v>
      </c>
      <c r="D686" s="122" t="s">
        <v>8</v>
      </c>
      <c r="E686" s="141"/>
      <c r="F686" s="122"/>
      <c r="G686" s="122"/>
      <c r="H686" s="140" t="s">
        <v>3543</v>
      </c>
      <c r="I686" s="122"/>
      <c r="J686" s="122" t="s">
        <v>3544</v>
      </c>
      <c r="K686" s="122" t="s">
        <v>2422</v>
      </c>
      <c r="L686" s="122" t="s">
        <v>1923</v>
      </c>
    </row>
    <row r="687" spans="1:12" s="119" customFormat="1" ht="33.75">
      <c r="A687" s="122" t="s">
        <v>1407</v>
      </c>
      <c r="B687" s="122" t="s">
        <v>2324</v>
      </c>
      <c r="C687" s="122" t="s">
        <v>4</v>
      </c>
      <c r="D687" s="122" t="s">
        <v>2325</v>
      </c>
      <c r="E687" s="141"/>
      <c r="F687" s="122"/>
      <c r="G687" s="122"/>
      <c r="H687" s="140" t="s">
        <v>3543</v>
      </c>
      <c r="I687" s="122"/>
      <c r="J687" s="122" t="s">
        <v>3544</v>
      </c>
      <c r="K687" s="122" t="s">
        <v>2422</v>
      </c>
      <c r="L687" s="122" t="s">
        <v>1923</v>
      </c>
    </row>
    <row r="688" spans="1:12" s="119" customFormat="1" ht="45">
      <c r="A688" s="122" t="s">
        <v>897</v>
      </c>
      <c r="B688" s="122" t="s">
        <v>2326</v>
      </c>
      <c r="C688" s="122" t="s">
        <v>4</v>
      </c>
      <c r="D688" s="122" t="s">
        <v>1588</v>
      </c>
      <c r="E688" s="141"/>
      <c r="F688" s="122"/>
      <c r="G688" s="122"/>
      <c r="H688" s="140" t="s">
        <v>3543</v>
      </c>
      <c r="I688" s="122"/>
      <c r="J688" s="122" t="s">
        <v>3544</v>
      </c>
      <c r="K688" s="122" t="s">
        <v>2422</v>
      </c>
      <c r="L688" s="122" t="s">
        <v>1923</v>
      </c>
    </row>
    <row r="689" spans="1:12" s="119" customFormat="1" ht="33.75">
      <c r="A689" s="122" t="s">
        <v>1014</v>
      </c>
      <c r="B689" s="122" t="s">
        <v>5</v>
      </c>
      <c r="C689" s="122" t="s">
        <v>6</v>
      </c>
      <c r="D689" s="122" t="s">
        <v>7</v>
      </c>
      <c r="E689" s="141"/>
      <c r="F689" s="122"/>
      <c r="G689" s="122"/>
      <c r="H689" s="140" t="s">
        <v>3543</v>
      </c>
      <c r="I689" s="122"/>
      <c r="J689" s="122" t="s">
        <v>3544</v>
      </c>
      <c r="K689" s="122" t="s">
        <v>2422</v>
      </c>
      <c r="L689" s="122" t="s">
        <v>1923</v>
      </c>
    </row>
    <row r="690" spans="1:12" s="119" customFormat="1" ht="33.75">
      <c r="A690" s="122" t="s">
        <v>1406</v>
      </c>
      <c r="B690" s="122" t="s">
        <v>13</v>
      </c>
      <c r="C690" s="122" t="s">
        <v>6</v>
      </c>
      <c r="D690" s="122" t="s">
        <v>1737</v>
      </c>
      <c r="E690" s="141"/>
      <c r="F690" s="122"/>
      <c r="G690" s="122"/>
      <c r="H690" s="140" t="s">
        <v>3543</v>
      </c>
      <c r="I690" s="122"/>
      <c r="J690" s="122" t="s">
        <v>3544</v>
      </c>
      <c r="K690" s="122" t="s">
        <v>2422</v>
      </c>
      <c r="L690" s="122" t="s">
        <v>1923</v>
      </c>
    </row>
    <row r="691" spans="1:12" s="119" customFormat="1" ht="33.75">
      <c r="A691" s="122" t="s">
        <v>2873</v>
      </c>
      <c r="B691" s="122" t="s">
        <v>14</v>
      </c>
      <c r="C691" s="122" t="s">
        <v>6</v>
      </c>
      <c r="D691" s="122" t="s">
        <v>513</v>
      </c>
      <c r="E691" s="141"/>
      <c r="F691" s="122"/>
      <c r="G691" s="122"/>
      <c r="H691" s="140" t="s">
        <v>3543</v>
      </c>
      <c r="I691" s="122"/>
      <c r="J691" s="122" t="s">
        <v>3544</v>
      </c>
      <c r="K691" s="122" t="s">
        <v>2422</v>
      </c>
      <c r="L691" s="122" t="s">
        <v>1923</v>
      </c>
    </row>
    <row r="692" spans="1:12" s="119" customFormat="1" ht="33.75">
      <c r="A692" s="122" t="s">
        <v>2874</v>
      </c>
      <c r="B692" s="122" t="s">
        <v>15</v>
      </c>
      <c r="C692" s="122" t="s">
        <v>6</v>
      </c>
      <c r="D692" s="122" t="s">
        <v>514</v>
      </c>
      <c r="E692" s="141"/>
      <c r="F692" s="122"/>
      <c r="G692" s="122"/>
      <c r="H692" s="140" t="s">
        <v>3543</v>
      </c>
      <c r="I692" s="122"/>
      <c r="J692" s="122" t="s">
        <v>3544</v>
      </c>
      <c r="K692" s="122" t="s">
        <v>2422</v>
      </c>
      <c r="L692" s="122" t="s">
        <v>1923</v>
      </c>
    </row>
    <row r="693" spans="1:12" s="119" customFormat="1" ht="33.75">
      <c r="A693" s="122" t="s">
        <v>2875</v>
      </c>
      <c r="B693" s="122" t="s">
        <v>16</v>
      </c>
      <c r="C693" s="122" t="s">
        <v>17</v>
      </c>
      <c r="D693" s="122" t="s">
        <v>515</v>
      </c>
      <c r="E693" s="141"/>
      <c r="F693" s="122"/>
      <c r="G693" s="122"/>
      <c r="H693" s="140" t="s">
        <v>3543</v>
      </c>
      <c r="I693" s="122"/>
      <c r="J693" s="122" t="s">
        <v>3544</v>
      </c>
      <c r="K693" s="122" t="s">
        <v>2422</v>
      </c>
      <c r="L693" s="122" t="s">
        <v>1923</v>
      </c>
    </row>
    <row r="694" spans="1:12" s="119" customFormat="1" ht="78.75">
      <c r="A694" s="122" t="s">
        <v>896</v>
      </c>
      <c r="B694" s="122" t="s">
        <v>1231</v>
      </c>
      <c r="C694" s="122" t="s">
        <v>17</v>
      </c>
      <c r="D694" s="122" t="s">
        <v>3597</v>
      </c>
      <c r="E694" s="141"/>
      <c r="F694" s="122"/>
      <c r="G694" s="122" t="s">
        <v>3598</v>
      </c>
      <c r="H694" s="140" t="s">
        <v>3595</v>
      </c>
      <c r="I694" s="122"/>
      <c r="J694" s="122" t="s">
        <v>3596</v>
      </c>
      <c r="K694" s="122" t="s">
        <v>2422</v>
      </c>
      <c r="L694" s="122" t="s">
        <v>1923</v>
      </c>
    </row>
    <row r="695" spans="1:12" s="119" customFormat="1" ht="33.75">
      <c r="A695" s="122" t="s">
        <v>2876</v>
      </c>
      <c r="B695" s="122" t="s">
        <v>2027</v>
      </c>
      <c r="C695" s="122" t="s">
        <v>17</v>
      </c>
      <c r="D695" s="122" t="s">
        <v>1349</v>
      </c>
      <c r="E695" s="141"/>
      <c r="F695" s="122"/>
      <c r="G695" s="122"/>
      <c r="H695" s="140" t="s">
        <v>3543</v>
      </c>
      <c r="I695" s="122"/>
      <c r="J695" s="122" t="s">
        <v>3544</v>
      </c>
      <c r="K695" s="122" t="s">
        <v>2422</v>
      </c>
      <c r="L695" s="122" t="s">
        <v>1923</v>
      </c>
    </row>
    <row r="696" spans="1:12" s="119" customFormat="1" ht="33.75">
      <c r="A696" s="122" t="s">
        <v>2821</v>
      </c>
      <c r="B696" s="122" t="s">
        <v>2028</v>
      </c>
      <c r="C696" s="122" t="s">
        <v>2029</v>
      </c>
      <c r="D696" s="122" t="s">
        <v>1350</v>
      </c>
      <c r="E696" s="141"/>
      <c r="F696" s="122"/>
      <c r="G696" s="122"/>
      <c r="H696" s="140" t="s">
        <v>3543</v>
      </c>
      <c r="I696" s="122"/>
      <c r="J696" s="122" t="s">
        <v>3544</v>
      </c>
      <c r="K696" s="122" t="s">
        <v>2422</v>
      </c>
      <c r="L696" s="122" t="s">
        <v>1923</v>
      </c>
    </row>
    <row r="697" spans="1:12" s="119" customFormat="1" ht="33.75">
      <c r="A697" s="122" t="s">
        <v>2877</v>
      </c>
      <c r="B697" s="122" t="s">
        <v>2162</v>
      </c>
      <c r="C697" s="122" t="s">
        <v>2030</v>
      </c>
      <c r="D697" s="122" t="s">
        <v>1351</v>
      </c>
      <c r="E697" s="141"/>
      <c r="F697" s="122"/>
      <c r="G697" s="122"/>
      <c r="H697" s="140" t="s">
        <v>3543</v>
      </c>
      <c r="I697" s="122"/>
      <c r="J697" s="122" t="s">
        <v>3544</v>
      </c>
      <c r="K697" s="122" t="s">
        <v>2422</v>
      </c>
      <c r="L697" s="122" t="s">
        <v>1923</v>
      </c>
    </row>
    <row r="698" spans="1:12" s="119" customFormat="1" ht="33.75">
      <c r="A698" s="122" t="s">
        <v>2878</v>
      </c>
      <c r="B698" s="122" t="s">
        <v>2031</v>
      </c>
      <c r="C698" s="122" t="s">
        <v>2032</v>
      </c>
      <c r="D698" s="122" t="s">
        <v>2209</v>
      </c>
      <c r="E698" s="141"/>
      <c r="F698" s="122"/>
      <c r="G698" s="122"/>
      <c r="H698" s="140" t="s">
        <v>3543</v>
      </c>
      <c r="I698" s="122"/>
      <c r="J698" s="122" t="s">
        <v>3544</v>
      </c>
      <c r="K698" s="122" t="s">
        <v>2422</v>
      </c>
      <c r="L698" s="122" t="s">
        <v>1923</v>
      </c>
    </row>
    <row r="699" spans="1:12" s="119" customFormat="1" ht="33.75">
      <c r="A699" s="122" t="s">
        <v>1405</v>
      </c>
      <c r="B699" s="122" t="s">
        <v>2033</v>
      </c>
      <c r="C699" s="122" t="s">
        <v>2032</v>
      </c>
      <c r="D699" s="122" t="s">
        <v>1352</v>
      </c>
      <c r="E699" s="141"/>
      <c r="F699" s="122"/>
      <c r="G699" s="122"/>
      <c r="H699" s="140" t="s">
        <v>3543</v>
      </c>
      <c r="I699" s="122"/>
      <c r="J699" s="122" t="s">
        <v>3544</v>
      </c>
      <c r="K699" s="122" t="s">
        <v>2422</v>
      </c>
      <c r="L699" s="122" t="s">
        <v>1923</v>
      </c>
    </row>
    <row r="700" spans="1:12" s="119" customFormat="1" ht="33.75">
      <c r="A700" s="122" t="s">
        <v>2879</v>
      </c>
      <c r="B700" s="122" t="s">
        <v>2034</v>
      </c>
      <c r="C700" s="122" t="s">
        <v>2032</v>
      </c>
      <c r="D700" s="122" t="s">
        <v>738</v>
      </c>
      <c r="E700" s="141"/>
      <c r="F700" s="122"/>
      <c r="G700" s="122"/>
      <c r="H700" s="140" t="s">
        <v>3543</v>
      </c>
      <c r="I700" s="122"/>
      <c r="J700" s="122" t="s">
        <v>3544</v>
      </c>
      <c r="K700" s="122" t="s">
        <v>2422</v>
      </c>
      <c r="L700" s="122" t="s">
        <v>1923</v>
      </c>
    </row>
    <row r="701" spans="1:12" s="119" customFormat="1" ht="33.75">
      <c r="A701" s="122" t="s">
        <v>2880</v>
      </c>
      <c r="B701" s="122" t="s">
        <v>2035</v>
      </c>
      <c r="C701" s="122" t="s">
        <v>2036</v>
      </c>
      <c r="D701" s="122" t="s">
        <v>1353</v>
      </c>
      <c r="E701" s="141"/>
      <c r="F701" s="122"/>
      <c r="G701" s="122"/>
      <c r="H701" s="140" t="s">
        <v>3543</v>
      </c>
      <c r="I701" s="122"/>
      <c r="J701" s="122" t="s">
        <v>3544</v>
      </c>
      <c r="K701" s="122" t="s">
        <v>2422</v>
      </c>
      <c r="L701" s="122" t="s">
        <v>1923</v>
      </c>
    </row>
    <row r="702" spans="1:12" s="119" customFormat="1" ht="33.75">
      <c r="A702" s="122" t="s">
        <v>2881</v>
      </c>
      <c r="B702" s="138" t="s">
        <v>2037</v>
      </c>
      <c r="C702" s="138" t="s">
        <v>2032</v>
      </c>
      <c r="D702" s="138" t="s">
        <v>738</v>
      </c>
      <c r="E702" s="141"/>
      <c r="F702" s="138"/>
      <c r="G702" s="138"/>
      <c r="H702" s="140" t="s">
        <v>3543</v>
      </c>
      <c r="I702" s="138"/>
      <c r="J702" s="122" t="s">
        <v>3544</v>
      </c>
      <c r="K702" s="122" t="s">
        <v>2422</v>
      </c>
      <c r="L702" s="122" t="s">
        <v>1923</v>
      </c>
    </row>
    <row r="703" spans="1:12" s="119" customFormat="1" ht="33.75">
      <c r="A703" s="122" t="s">
        <v>2882</v>
      </c>
      <c r="B703" s="138" t="s">
        <v>2165</v>
      </c>
      <c r="C703" s="138" t="s">
        <v>2038</v>
      </c>
      <c r="D703" s="138" t="s">
        <v>1354</v>
      </c>
      <c r="E703" s="141"/>
      <c r="F703" s="138"/>
      <c r="G703" s="138"/>
      <c r="H703" s="140" t="s">
        <v>3543</v>
      </c>
      <c r="I703" s="138"/>
      <c r="J703" s="122" t="s">
        <v>3544</v>
      </c>
      <c r="K703" s="122" t="s">
        <v>2422</v>
      </c>
      <c r="L703" s="122" t="s">
        <v>1923</v>
      </c>
    </row>
    <row r="704" spans="1:12" s="119" customFormat="1" ht="33.75">
      <c r="A704" s="122" t="s">
        <v>2405</v>
      </c>
      <c r="B704" s="138" t="s">
        <v>2608</v>
      </c>
      <c r="C704" s="138" t="s">
        <v>2609</v>
      </c>
      <c r="D704" s="138" t="s">
        <v>2610</v>
      </c>
      <c r="E704" s="141"/>
      <c r="F704" s="138"/>
      <c r="G704" s="138"/>
      <c r="H704" s="140" t="s">
        <v>3543</v>
      </c>
      <c r="I704" s="138"/>
      <c r="J704" s="122" t="s">
        <v>3544</v>
      </c>
      <c r="K704" s="122" t="s">
        <v>2422</v>
      </c>
      <c r="L704" s="122" t="s">
        <v>1923</v>
      </c>
    </row>
    <row r="705" spans="1:12" s="119" customFormat="1" ht="33.75">
      <c r="A705" s="122" t="s">
        <v>2883</v>
      </c>
      <c r="B705" s="138" t="s">
        <v>2611</v>
      </c>
      <c r="C705" s="138" t="s">
        <v>771</v>
      </c>
      <c r="D705" s="138" t="s">
        <v>1355</v>
      </c>
      <c r="E705" s="141"/>
      <c r="F705" s="138"/>
      <c r="G705" s="138"/>
      <c r="H705" s="140" t="s">
        <v>3543</v>
      </c>
      <c r="I705" s="138"/>
      <c r="J705" s="122" t="s">
        <v>3544</v>
      </c>
      <c r="K705" s="122" t="s">
        <v>2422</v>
      </c>
      <c r="L705" s="122" t="s">
        <v>1923</v>
      </c>
    </row>
    <row r="706" spans="1:12" s="119" customFormat="1" ht="33.75">
      <c r="A706" s="122" t="s">
        <v>2072</v>
      </c>
      <c r="B706" s="138" t="s">
        <v>772</v>
      </c>
      <c r="C706" s="138" t="s">
        <v>2565</v>
      </c>
      <c r="D706" s="138" t="s">
        <v>1356</v>
      </c>
      <c r="E706" s="141"/>
      <c r="F706" s="138"/>
      <c r="G706" s="138"/>
      <c r="H706" s="140" t="s">
        <v>3543</v>
      </c>
      <c r="I706" s="138"/>
      <c r="J706" s="122" t="s">
        <v>3544</v>
      </c>
      <c r="K706" s="122" t="s">
        <v>2422</v>
      </c>
      <c r="L706" s="122" t="s">
        <v>1923</v>
      </c>
    </row>
    <row r="707" spans="1:12" s="119" customFormat="1" ht="67.5">
      <c r="A707" s="122" t="s">
        <v>2884</v>
      </c>
      <c r="B707" s="138" t="s">
        <v>2566</v>
      </c>
      <c r="C707" s="138" t="s">
        <v>2567</v>
      </c>
      <c r="D707" s="138" t="s">
        <v>2570</v>
      </c>
      <c r="E707" s="141"/>
      <c r="F707" s="138"/>
      <c r="G707" s="138"/>
      <c r="H707" s="140" t="s">
        <v>3543</v>
      </c>
      <c r="I707" s="138"/>
      <c r="J707" s="122" t="s">
        <v>3544</v>
      </c>
      <c r="K707" s="122" t="s">
        <v>2422</v>
      </c>
      <c r="L707" s="122" t="s">
        <v>1923</v>
      </c>
    </row>
    <row r="708" spans="1:12" s="119" customFormat="1" ht="45">
      <c r="A708" s="122" t="s">
        <v>2885</v>
      </c>
      <c r="B708" s="138" t="s">
        <v>2568</v>
      </c>
      <c r="C708" s="138" t="s">
        <v>2567</v>
      </c>
      <c r="D708" s="138" t="s">
        <v>2569</v>
      </c>
      <c r="E708" s="141"/>
      <c r="F708" s="138"/>
      <c r="G708" s="138"/>
      <c r="H708" s="140" t="s">
        <v>3543</v>
      </c>
      <c r="I708" s="138"/>
      <c r="J708" s="122" t="s">
        <v>3544</v>
      </c>
      <c r="K708" s="122" t="s">
        <v>2422</v>
      </c>
      <c r="L708" s="122" t="s">
        <v>1923</v>
      </c>
    </row>
    <row r="709" spans="1:12" s="119" customFormat="1" ht="33.75">
      <c r="A709" s="122" t="s">
        <v>2823</v>
      </c>
      <c r="B709" s="138" t="s">
        <v>2338</v>
      </c>
      <c r="C709" s="138" t="s">
        <v>2339</v>
      </c>
      <c r="D709" s="138" t="s">
        <v>1357</v>
      </c>
      <c r="E709" s="141"/>
      <c r="F709" s="138"/>
      <c r="G709" s="138"/>
      <c r="H709" s="140" t="s">
        <v>3543</v>
      </c>
      <c r="I709" s="138"/>
      <c r="J709" s="122" t="s">
        <v>3544</v>
      </c>
      <c r="K709" s="122" t="s">
        <v>2422</v>
      </c>
      <c r="L709" s="122" t="s">
        <v>1923</v>
      </c>
    </row>
    <row r="710" spans="1:12" s="119" customFormat="1" ht="33.75">
      <c r="A710" s="122" t="s">
        <v>2886</v>
      </c>
      <c r="B710" s="138" t="s">
        <v>15</v>
      </c>
      <c r="C710" s="138" t="s">
        <v>2339</v>
      </c>
      <c r="D710" s="138" t="s">
        <v>1737</v>
      </c>
      <c r="E710" s="141"/>
      <c r="F710" s="138"/>
      <c r="G710" s="138"/>
      <c r="H710" s="140" t="s">
        <v>3543</v>
      </c>
      <c r="I710" s="138"/>
      <c r="J710" s="122" t="s">
        <v>3544</v>
      </c>
      <c r="K710" s="122" t="s">
        <v>2422</v>
      </c>
      <c r="L710" s="122" t="s">
        <v>1923</v>
      </c>
    </row>
    <row r="711" spans="1:12" s="119" customFormat="1" ht="33.75">
      <c r="A711" s="122" t="s">
        <v>2887</v>
      </c>
      <c r="B711" s="138" t="s">
        <v>2340</v>
      </c>
      <c r="C711" s="138" t="s">
        <v>2260</v>
      </c>
      <c r="D711" s="138" t="s">
        <v>1358</v>
      </c>
      <c r="E711" s="141"/>
      <c r="F711" s="138"/>
      <c r="G711" s="138"/>
      <c r="H711" s="140" t="s">
        <v>3543</v>
      </c>
      <c r="I711" s="138"/>
      <c r="J711" s="122" t="s">
        <v>3544</v>
      </c>
      <c r="K711" s="122" t="s">
        <v>2422</v>
      </c>
      <c r="L711" s="122" t="s">
        <v>1923</v>
      </c>
    </row>
    <row r="712" spans="1:12" s="119" customFormat="1" ht="33.75">
      <c r="A712" s="122" t="s">
        <v>2888</v>
      </c>
      <c r="B712" s="138" t="s">
        <v>996</v>
      </c>
      <c r="C712" s="138" t="s">
        <v>997</v>
      </c>
      <c r="D712" s="138" t="s">
        <v>1359</v>
      </c>
      <c r="E712" s="141"/>
      <c r="F712" s="138"/>
      <c r="G712" s="138"/>
      <c r="H712" s="140" t="s">
        <v>3543</v>
      </c>
      <c r="I712" s="138"/>
      <c r="J712" s="122" t="s">
        <v>3544</v>
      </c>
      <c r="K712" s="122" t="s">
        <v>2422</v>
      </c>
      <c r="L712" s="122" t="s">
        <v>1923</v>
      </c>
    </row>
    <row r="713" spans="1:12" s="119" customFormat="1" ht="33.75">
      <c r="A713" s="122" t="s">
        <v>2889</v>
      </c>
      <c r="B713" s="138" t="s">
        <v>998</v>
      </c>
      <c r="C713" s="138" t="s">
        <v>999</v>
      </c>
      <c r="D713" s="138" t="s">
        <v>738</v>
      </c>
      <c r="E713" s="141"/>
      <c r="F713" s="138"/>
      <c r="G713" s="138"/>
      <c r="H713" s="140" t="s">
        <v>3543</v>
      </c>
      <c r="I713" s="138"/>
      <c r="J713" s="122" t="s">
        <v>3544</v>
      </c>
      <c r="K713" s="122" t="s">
        <v>2422</v>
      </c>
      <c r="L713" s="122" t="s">
        <v>1923</v>
      </c>
    </row>
    <row r="714" spans="1:12" s="119" customFormat="1" ht="33.75">
      <c r="A714" s="122" t="s">
        <v>2890</v>
      </c>
      <c r="B714" s="138" t="s">
        <v>1000</v>
      </c>
      <c r="C714" s="138" t="s">
        <v>2339</v>
      </c>
      <c r="D714" s="138" t="s">
        <v>852</v>
      </c>
      <c r="E714" s="141"/>
      <c r="F714" s="138"/>
      <c r="G714" s="138"/>
      <c r="H714" s="140" t="s">
        <v>3543</v>
      </c>
      <c r="I714" s="138"/>
      <c r="J714" s="122" t="s">
        <v>3544</v>
      </c>
      <c r="K714" s="122" t="s">
        <v>2422</v>
      </c>
      <c r="L714" s="122" t="s">
        <v>1923</v>
      </c>
    </row>
    <row r="715" spans="1:12" s="119" customFormat="1" ht="33.75">
      <c r="A715" s="122" t="s">
        <v>2891</v>
      </c>
      <c r="B715" s="138" t="s">
        <v>1002</v>
      </c>
      <c r="C715" s="138" t="s">
        <v>2339</v>
      </c>
      <c r="D715" s="138" t="s">
        <v>1360</v>
      </c>
      <c r="E715" s="141"/>
      <c r="F715" s="138"/>
      <c r="G715" s="138"/>
      <c r="H715" s="140" t="s">
        <v>3543</v>
      </c>
      <c r="I715" s="138"/>
      <c r="J715" s="122" t="s">
        <v>3544</v>
      </c>
      <c r="K715" s="122" t="s">
        <v>2422</v>
      </c>
      <c r="L715" s="122" t="s">
        <v>1923</v>
      </c>
    </row>
    <row r="716" spans="1:12" s="119" customFormat="1" ht="33.75">
      <c r="A716" s="122" t="s">
        <v>2892</v>
      </c>
      <c r="B716" s="138" t="s">
        <v>1003</v>
      </c>
      <c r="C716" s="138" t="s">
        <v>2339</v>
      </c>
      <c r="D716" s="138" t="s">
        <v>738</v>
      </c>
      <c r="E716" s="141"/>
      <c r="F716" s="138"/>
      <c r="G716" s="138"/>
      <c r="H716" s="140" t="s">
        <v>3543</v>
      </c>
      <c r="I716" s="138"/>
      <c r="J716" s="122" t="s">
        <v>3544</v>
      </c>
      <c r="K716" s="122" t="s">
        <v>2422</v>
      </c>
      <c r="L716" s="122" t="s">
        <v>1923</v>
      </c>
    </row>
    <row r="717" spans="1:12" s="119" customFormat="1" ht="33.75">
      <c r="A717" s="122" t="s">
        <v>2893</v>
      </c>
      <c r="B717" s="138" t="s">
        <v>1130</v>
      </c>
      <c r="C717" s="138" t="s">
        <v>2339</v>
      </c>
      <c r="D717" s="138" t="s">
        <v>1869</v>
      </c>
      <c r="E717" s="141"/>
      <c r="F717" s="138"/>
      <c r="G717" s="138"/>
      <c r="H717" s="140" t="s">
        <v>3543</v>
      </c>
      <c r="I717" s="138"/>
      <c r="J717" s="122" t="s">
        <v>3544</v>
      </c>
      <c r="K717" s="122" t="s">
        <v>2422</v>
      </c>
      <c r="L717" s="122" t="s">
        <v>1923</v>
      </c>
    </row>
    <row r="718" spans="1:12" s="119" customFormat="1" ht="33.75">
      <c r="A718" s="122" t="s">
        <v>2894</v>
      </c>
      <c r="B718" s="138" t="s">
        <v>1131</v>
      </c>
      <c r="C718" s="138" t="s">
        <v>1132</v>
      </c>
      <c r="D718" s="138" t="s">
        <v>1361</v>
      </c>
      <c r="E718" s="141"/>
      <c r="F718" s="138"/>
      <c r="G718" s="138"/>
      <c r="H718" s="140" t="s">
        <v>3543</v>
      </c>
      <c r="I718" s="138"/>
      <c r="J718" s="122" t="s">
        <v>3544</v>
      </c>
      <c r="K718" s="122" t="s">
        <v>2422</v>
      </c>
      <c r="L718" s="122" t="s">
        <v>1923</v>
      </c>
    </row>
    <row r="719" spans="1:12" s="119" customFormat="1" ht="33.75">
      <c r="A719" s="122" t="s">
        <v>2895</v>
      </c>
      <c r="B719" s="138" t="s">
        <v>1133</v>
      </c>
      <c r="C719" s="138" t="s">
        <v>1134</v>
      </c>
      <c r="D719" s="138" t="s">
        <v>1701</v>
      </c>
      <c r="E719" s="141"/>
      <c r="F719" s="138"/>
      <c r="G719" s="138"/>
      <c r="H719" s="140" t="s">
        <v>3543</v>
      </c>
      <c r="I719" s="138"/>
      <c r="J719" s="122" t="s">
        <v>3544</v>
      </c>
      <c r="K719" s="122" t="s">
        <v>2422</v>
      </c>
      <c r="L719" s="122" t="s">
        <v>1923</v>
      </c>
    </row>
    <row r="720" spans="1:12" s="119" customFormat="1" ht="33.75">
      <c r="A720" s="122" t="s">
        <v>2896</v>
      </c>
      <c r="B720" s="138" t="s">
        <v>1136</v>
      </c>
      <c r="C720" s="138" t="s">
        <v>1134</v>
      </c>
      <c r="D720" s="138" t="s">
        <v>1362</v>
      </c>
      <c r="E720" s="141"/>
      <c r="F720" s="138"/>
      <c r="G720" s="138"/>
      <c r="H720" s="140" t="s">
        <v>3543</v>
      </c>
      <c r="I720" s="138"/>
      <c r="J720" s="122" t="s">
        <v>3544</v>
      </c>
      <c r="K720" s="122" t="s">
        <v>2422</v>
      </c>
      <c r="L720" s="122" t="s">
        <v>1923</v>
      </c>
    </row>
    <row r="721" spans="1:12" s="119" customFormat="1" ht="33.75">
      <c r="A721" s="122" t="s">
        <v>2897</v>
      </c>
      <c r="B721" s="138" t="s">
        <v>1137</v>
      </c>
      <c r="C721" s="138" t="s">
        <v>1134</v>
      </c>
      <c r="D721" s="138" t="s">
        <v>1363</v>
      </c>
      <c r="E721" s="141"/>
      <c r="F721" s="138"/>
      <c r="G721" s="138"/>
      <c r="H721" s="140" t="s">
        <v>3543</v>
      </c>
      <c r="I721" s="138"/>
      <c r="J721" s="122" t="s">
        <v>3544</v>
      </c>
      <c r="K721" s="122" t="s">
        <v>2422</v>
      </c>
      <c r="L721" s="122" t="s">
        <v>1923</v>
      </c>
    </row>
    <row r="722" spans="1:12" s="119" customFormat="1" ht="33.75">
      <c r="A722" s="122" t="s">
        <v>2898</v>
      </c>
      <c r="B722" s="138" t="s">
        <v>1139</v>
      </c>
      <c r="C722" s="138" t="s">
        <v>1134</v>
      </c>
      <c r="D722" s="138" t="s">
        <v>65</v>
      </c>
      <c r="E722" s="141"/>
      <c r="F722" s="138"/>
      <c r="G722" s="138"/>
      <c r="H722" s="140" t="s">
        <v>3543</v>
      </c>
      <c r="I722" s="138"/>
      <c r="J722" s="122" t="s">
        <v>3544</v>
      </c>
      <c r="K722" s="122" t="s">
        <v>2422</v>
      </c>
      <c r="L722" s="122" t="s">
        <v>1923</v>
      </c>
    </row>
    <row r="723" spans="1:12" s="119" customFormat="1" ht="33.75">
      <c r="A723" s="122" t="s">
        <v>2899</v>
      </c>
      <c r="B723" s="138" t="s">
        <v>66</v>
      </c>
      <c r="C723" s="138" t="s">
        <v>1134</v>
      </c>
      <c r="D723" s="138" t="s">
        <v>1701</v>
      </c>
      <c r="E723" s="141"/>
      <c r="F723" s="138"/>
      <c r="G723" s="138"/>
      <c r="H723" s="140" t="s">
        <v>3543</v>
      </c>
      <c r="I723" s="138"/>
      <c r="J723" s="122" t="s">
        <v>3544</v>
      </c>
      <c r="K723" s="122" t="s">
        <v>2422</v>
      </c>
      <c r="L723" s="122" t="s">
        <v>1923</v>
      </c>
    </row>
    <row r="724" spans="1:12" s="119" customFormat="1" ht="33.75">
      <c r="A724" s="122" t="s">
        <v>2900</v>
      </c>
      <c r="B724" s="138" t="s">
        <v>67</v>
      </c>
      <c r="C724" s="138" t="s">
        <v>1134</v>
      </c>
      <c r="D724" s="138" t="s">
        <v>1364</v>
      </c>
      <c r="E724" s="141"/>
      <c r="F724" s="138"/>
      <c r="G724" s="138"/>
      <c r="H724" s="140" t="s">
        <v>3543</v>
      </c>
      <c r="I724" s="138"/>
      <c r="J724" s="122" t="s">
        <v>3544</v>
      </c>
      <c r="K724" s="122" t="s">
        <v>2422</v>
      </c>
      <c r="L724" s="122" t="s">
        <v>1923</v>
      </c>
    </row>
    <row r="725" spans="1:12" s="119" customFormat="1" ht="33.75">
      <c r="A725" s="122" t="s">
        <v>2901</v>
      </c>
      <c r="B725" s="138" t="s">
        <v>68</v>
      </c>
      <c r="C725" s="138" t="s">
        <v>1134</v>
      </c>
      <c r="D725" s="138" t="s">
        <v>1365</v>
      </c>
      <c r="E725" s="141"/>
      <c r="F725" s="138"/>
      <c r="G725" s="138"/>
      <c r="H725" s="140" t="s">
        <v>3543</v>
      </c>
      <c r="I725" s="138"/>
      <c r="J725" s="122" t="s">
        <v>3544</v>
      </c>
      <c r="K725" s="122" t="s">
        <v>2422</v>
      </c>
      <c r="L725" s="122" t="s">
        <v>1923</v>
      </c>
    </row>
    <row r="726" spans="1:12" s="119" customFormat="1" ht="33.75">
      <c r="A726" s="122" t="s">
        <v>2902</v>
      </c>
      <c r="B726" s="138" t="s">
        <v>69</v>
      </c>
      <c r="C726" s="138" t="s">
        <v>1134</v>
      </c>
      <c r="D726" s="138" t="s">
        <v>2999</v>
      </c>
      <c r="E726" s="141"/>
      <c r="F726" s="138"/>
      <c r="G726" s="138"/>
      <c r="H726" s="140" t="s">
        <v>3543</v>
      </c>
      <c r="I726" s="138"/>
      <c r="J726" s="122" t="s">
        <v>3544</v>
      </c>
      <c r="K726" s="122" t="s">
        <v>2422</v>
      </c>
      <c r="L726" s="122" t="s">
        <v>1923</v>
      </c>
    </row>
    <row r="727" spans="1:12" s="119" customFormat="1" ht="33.75">
      <c r="A727" s="122" t="s">
        <v>2903</v>
      </c>
      <c r="B727" s="138" t="s">
        <v>70</v>
      </c>
      <c r="C727" s="138" t="s">
        <v>1134</v>
      </c>
      <c r="D727" s="138" t="s">
        <v>1366</v>
      </c>
      <c r="E727" s="141"/>
      <c r="F727" s="138"/>
      <c r="G727" s="138"/>
      <c r="H727" s="140" t="s">
        <v>3543</v>
      </c>
      <c r="I727" s="138"/>
      <c r="J727" s="122" t="s">
        <v>3544</v>
      </c>
      <c r="K727" s="122" t="s">
        <v>2422</v>
      </c>
      <c r="L727" s="122" t="s">
        <v>1923</v>
      </c>
    </row>
    <row r="728" spans="1:12" s="119" customFormat="1" ht="33.75">
      <c r="A728" s="122" t="s">
        <v>2904</v>
      </c>
      <c r="B728" s="138" t="s">
        <v>71</v>
      </c>
      <c r="C728" s="138" t="s">
        <v>1134</v>
      </c>
      <c r="D728" s="138" t="s">
        <v>1283</v>
      </c>
      <c r="E728" s="141"/>
      <c r="F728" s="138"/>
      <c r="G728" s="138"/>
      <c r="H728" s="140" t="s">
        <v>3543</v>
      </c>
      <c r="I728" s="138"/>
      <c r="J728" s="122" t="s">
        <v>3544</v>
      </c>
      <c r="K728" s="122" t="s">
        <v>2422</v>
      </c>
      <c r="L728" s="122" t="s">
        <v>1923</v>
      </c>
    </row>
    <row r="729" spans="1:12" s="119" customFormat="1" ht="33.75">
      <c r="A729" s="122" t="s">
        <v>2905</v>
      </c>
      <c r="B729" s="138" t="s">
        <v>72</v>
      </c>
      <c r="C729" s="138" t="s">
        <v>1134</v>
      </c>
      <c r="D729" s="138" t="s">
        <v>1694</v>
      </c>
      <c r="E729" s="141"/>
      <c r="F729" s="138"/>
      <c r="G729" s="138"/>
      <c r="H729" s="140" t="s">
        <v>3543</v>
      </c>
      <c r="I729" s="138"/>
      <c r="J729" s="122" t="s">
        <v>3544</v>
      </c>
      <c r="K729" s="122" t="s">
        <v>2422</v>
      </c>
      <c r="L729" s="122" t="s">
        <v>1923</v>
      </c>
    </row>
    <row r="730" spans="1:12" s="119" customFormat="1" ht="33.75">
      <c r="A730" s="122" t="s">
        <v>2906</v>
      </c>
      <c r="B730" s="138" t="s">
        <v>73</v>
      </c>
      <c r="C730" s="138" t="s">
        <v>75</v>
      </c>
      <c r="D730" s="138" t="s">
        <v>74</v>
      </c>
      <c r="E730" s="141"/>
      <c r="F730" s="138"/>
      <c r="G730" s="138"/>
      <c r="H730" s="140" t="s">
        <v>3543</v>
      </c>
      <c r="I730" s="138"/>
      <c r="J730" s="122" t="s">
        <v>3544</v>
      </c>
      <c r="K730" s="122" t="s">
        <v>2422</v>
      </c>
      <c r="L730" s="122" t="s">
        <v>1923</v>
      </c>
    </row>
    <row r="731" spans="1:12" s="119" customFormat="1" ht="33.75">
      <c r="A731" s="122" t="s">
        <v>2907</v>
      </c>
      <c r="B731" s="138" t="s">
        <v>76</v>
      </c>
      <c r="C731" s="138" t="s">
        <v>75</v>
      </c>
      <c r="D731" s="138" t="s">
        <v>80</v>
      </c>
      <c r="E731" s="141"/>
      <c r="F731" s="138"/>
      <c r="G731" s="138"/>
      <c r="H731" s="140" t="s">
        <v>3543</v>
      </c>
      <c r="I731" s="138"/>
      <c r="J731" s="122" t="s">
        <v>3544</v>
      </c>
      <c r="K731" s="122" t="s">
        <v>2422</v>
      </c>
      <c r="L731" s="122" t="s">
        <v>1923</v>
      </c>
    </row>
    <row r="732" spans="1:12" s="119" customFormat="1" ht="33.75">
      <c r="A732" s="122" t="s">
        <v>2908</v>
      </c>
      <c r="B732" s="138" t="s">
        <v>78</v>
      </c>
      <c r="C732" s="138" t="s">
        <v>79</v>
      </c>
      <c r="D732" s="138" t="s">
        <v>1367</v>
      </c>
      <c r="E732" s="141"/>
      <c r="F732" s="138"/>
      <c r="G732" s="138"/>
      <c r="H732" s="140" t="s">
        <v>3543</v>
      </c>
      <c r="I732" s="138"/>
      <c r="J732" s="122" t="s">
        <v>3544</v>
      </c>
      <c r="K732" s="122" t="s">
        <v>2422</v>
      </c>
      <c r="L732" s="122" t="s">
        <v>1923</v>
      </c>
    </row>
    <row r="733" spans="1:12" s="119" customFormat="1" ht="33.75">
      <c r="A733" s="122" t="s">
        <v>2909</v>
      </c>
      <c r="B733" s="138" t="s">
        <v>81</v>
      </c>
      <c r="C733" s="138" t="s">
        <v>79</v>
      </c>
      <c r="D733" s="138" t="s">
        <v>1368</v>
      </c>
      <c r="E733" s="141"/>
      <c r="F733" s="138"/>
      <c r="G733" s="138"/>
      <c r="H733" s="140" t="s">
        <v>3543</v>
      </c>
      <c r="I733" s="138"/>
      <c r="J733" s="122" t="s">
        <v>3544</v>
      </c>
      <c r="K733" s="122" t="s">
        <v>2422</v>
      </c>
      <c r="L733" s="122" t="s">
        <v>1923</v>
      </c>
    </row>
    <row r="734" spans="1:12" s="119" customFormat="1" ht="33.75">
      <c r="A734" s="122" t="s">
        <v>2910</v>
      </c>
      <c r="B734" s="138" t="s">
        <v>2169</v>
      </c>
      <c r="C734" s="138" t="s">
        <v>79</v>
      </c>
      <c r="D734" s="138" t="s">
        <v>1369</v>
      </c>
      <c r="E734" s="141"/>
      <c r="F734" s="138"/>
      <c r="G734" s="138"/>
      <c r="H734" s="140" t="s">
        <v>3543</v>
      </c>
      <c r="I734" s="138"/>
      <c r="J734" s="122" t="s">
        <v>3544</v>
      </c>
      <c r="K734" s="122" t="s">
        <v>2422</v>
      </c>
      <c r="L734" s="122" t="s">
        <v>1923</v>
      </c>
    </row>
    <row r="735" spans="1:12" s="119" customFormat="1" ht="33.75">
      <c r="A735" s="122" t="s">
        <v>2911</v>
      </c>
      <c r="B735" s="138" t="s">
        <v>82</v>
      </c>
      <c r="C735" s="138" t="s">
        <v>79</v>
      </c>
      <c r="D735" s="138" t="s">
        <v>3000</v>
      </c>
      <c r="E735" s="141"/>
      <c r="F735" s="138"/>
      <c r="G735" s="138"/>
      <c r="H735" s="140" t="s">
        <v>3543</v>
      </c>
      <c r="I735" s="138"/>
      <c r="J735" s="122" t="s">
        <v>3544</v>
      </c>
      <c r="K735" s="122" t="s">
        <v>2422</v>
      </c>
      <c r="L735" s="122" t="s">
        <v>1923</v>
      </c>
    </row>
    <row r="736" spans="1:12" s="119" customFormat="1" ht="33.75">
      <c r="A736" s="122" t="s">
        <v>2912</v>
      </c>
      <c r="B736" s="138" t="s">
        <v>747</v>
      </c>
      <c r="C736" s="138" t="s">
        <v>79</v>
      </c>
      <c r="D736" s="138" t="s">
        <v>1370</v>
      </c>
      <c r="E736" s="141"/>
      <c r="F736" s="138"/>
      <c r="G736" s="138"/>
      <c r="H736" s="140" t="s">
        <v>3543</v>
      </c>
      <c r="I736" s="138"/>
      <c r="J736" s="122" t="s">
        <v>3544</v>
      </c>
      <c r="K736" s="122" t="s">
        <v>2422</v>
      </c>
      <c r="L736" s="122" t="s">
        <v>1923</v>
      </c>
    </row>
    <row r="737" spans="1:12" s="119" customFormat="1" ht="33.75">
      <c r="A737" s="122" t="s">
        <v>2913</v>
      </c>
      <c r="B737" s="138" t="s">
        <v>748</v>
      </c>
      <c r="C737" s="138" t="s">
        <v>749</v>
      </c>
      <c r="D737" s="138" t="s">
        <v>1371</v>
      </c>
      <c r="E737" s="141"/>
      <c r="F737" s="138"/>
      <c r="G737" s="138"/>
      <c r="H737" s="140" t="s">
        <v>3543</v>
      </c>
      <c r="I737" s="138"/>
      <c r="J737" s="122" t="s">
        <v>3544</v>
      </c>
      <c r="K737" s="122" t="s">
        <v>2422</v>
      </c>
      <c r="L737" s="122" t="s">
        <v>1923</v>
      </c>
    </row>
    <row r="738" spans="1:12" s="119" customFormat="1" ht="33.75">
      <c r="A738" s="122" t="s">
        <v>2914</v>
      </c>
      <c r="B738" s="138" t="s">
        <v>750</v>
      </c>
      <c r="C738" s="138" t="s">
        <v>751</v>
      </c>
      <c r="D738" s="138" t="s">
        <v>1372</v>
      </c>
      <c r="E738" s="141"/>
      <c r="F738" s="138"/>
      <c r="G738" s="138"/>
      <c r="H738" s="140" t="s">
        <v>3543</v>
      </c>
      <c r="I738" s="138"/>
      <c r="J738" s="122" t="s">
        <v>3544</v>
      </c>
      <c r="K738" s="122" t="s">
        <v>2422</v>
      </c>
      <c r="L738" s="122" t="s">
        <v>1923</v>
      </c>
    </row>
    <row r="739" spans="1:12" s="119" customFormat="1" ht="33.75">
      <c r="A739" s="122" t="s">
        <v>2915</v>
      </c>
      <c r="B739" s="138" t="s">
        <v>752</v>
      </c>
      <c r="C739" s="138" t="s">
        <v>751</v>
      </c>
      <c r="D739" s="138" t="s">
        <v>1373</v>
      </c>
      <c r="E739" s="141"/>
      <c r="F739" s="138"/>
      <c r="G739" s="138"/>
      <c r="H739" s="140" t="s">
        <v>3543</v>
      </c>
      <c r="I739" s="138"/>
      <c r="J739" s="122" t="s">
        <v>3544</v>
      </c>
      <c r="K739" s="122" t="s">
        <v>2422</v>
      </c>
      <c r="L739" s="122" t="s">
        <v>1923</v>
      </c>
    </row>
    <row r="740" spans="1:12" s="119" customFormat="1" ht="33.75">
      <c r="A740" s="122" t="s">
        <v>2916</v>
      </c>
      <c r="B740" s="138" t="s">
        <v>737</v>
      </c>
      <c r="C740" s="138" t="s">
        <v>751</v>
      </c>
      <c r="D740" s="138" t="s">
        <v>852</v>
      </c>
      <c r="E740" s="141"/>
      <c r="F740" s="138"/>
      <c r="G740" s="138"/>
      <c r="H740" s="140" t="s">
        <v>3543</v>
      </c>
      <c r="I740" s="138"/>
      <c r="J740" s="122" t="s">
        <v>3544</v>
      </c>
      <c r="K740" s="122" t="s">
        <v>2422</v>
      </c>
      <c r="L740" s="122" t="s">
        <v>1923</v>
      </c>
    </row>
    <row r="741" spans="1:12" s="119" customFormat="1" ht="33.75">
      <c r="A741" s="122" t="s">
        <v>2917</v>
      </c>
      <c r="B741" s="138" t="s">
        <v>739</v>
      </c>
      <c r="C741" s="138" t="s">
        <v>751</v>
      </c>
      <c r="D741" s="138" t="s">
        <v>1374</v>
      </c>
      <c r="E741" s="141"/>
      <c r="F741" s="138"/>
      <c r="G741" s="138"/>
      <c r="H741" s="140" t="s">
        <v>3543</v>
      </c>
      <c r="I741" s="138"/>
      <c r="J741" s="122" t="s">
        <v>3544</v>
      </c>
      <c r="K741" s="122" t="s">
        <v>2422</v>
      </c>
      <c r="L741" s="122" t="s">
        <v>1923</v>
      </c>
    </row>
    <row r="742" spans="1:12" s="119" customFormat="1" ht="33.75">
      <c r="A742" s="122" t="s">
        <v>2918</v>
      </c>
      <c r="B742" s="138" t="s">
        <v>1153</v>
      </c>
      <c r="C742" s="138" t="s">
        <v>751</v>
      </c>
      <c r="D742" s="138" t="s">
        <v>1375</v>
      </c>
      <c r="E742" s="141"/>
      <c r="F742" s="138"/>
      <c r="G742" s="138"/>
      <c r="H742" s="140" t="s">
        <v>3543</v>
      </c>
      <c r="I742" s="138"/>
      <c r="J742" s="122" t="s">
        <v>3544</v>
      </c>
      <c r="K742" s="122" t="s">
        <v>2422</v>
      </c>
      <c r="L742" s="122" t="s">
        <v>1923</v>
      </c>
    </row>
    <row r="743" spans="1:12" s="119" customFormat="1" ht="33.75">
      <c r="A743" s="122" t="s">
        <v>2919</v>
      </c>
      <c r="B743" s="138" t="s">
        <v>1154</v>
      </c>
      <c r="C743" s="138" t="s">
        <v>1156</v>
      </c>
      <c r="D743" s="138" t="s">
        <v>1376</v>
      </c>
      <c r="E743" s="141"/>
      <c r="F743" s="138"/>
      <c r="G743" s="138"/>
      <c r="H743" s="140" t="s">
        <v>3543</v>
      </c>
      <c r="I743" s="138"/>
      <c r="J743" s="122" t="s">
        <v>3544</v>
      </c>
      <c r="K743" s="122" t="s">
        <v>2422</v>
      </c>
      <c r="L743" s="122" t="s">
        <v>1923</v>
      </c>
    </row>
    <row r="744" spans="1:12" s="119" customFormat="1" ht="33.75">
      <c r="A744" s="122" t="s">
        <v>2920</v>
      </c>
      <c r="B744" s="138" t="s">
        <v>2165</v>
      </c>
      <c r="C744" s="138" t="s">
        <v>1156</v>
      </c>
      <c r="D744" s="138" t="s">
        <v>1377</v>
      </c>
      <c r="E744" s="141"/>
      <c r="F744" s="138"/>
      <c r="G744" s="138"/>
      <c r="H744" s="140" t="s">
        <v>3543</v>
      </c>
      <c r="I744" s="138"/>
      <c r="J744" s="122" t="s">
        <v>3544</v>
      </c>
      <c r="K744" s="122" t="s">
        <v>2422</v>
      </c>
      <c r="L744" s="122" t="s">
        <v>1923</v>
      </c>
    </row>
    <row r="745" spans="1:12" s="119" customFormat="1" ht="33.75">
      <c r="A745" s="122" t="s">
        <v>2921</v>
      </c>
      <c r="B745" s="138" t="s">
        <v>1155</v>
      </c>
      <c r="C745" s="138" t="s">
        <v>1156</v>
      </c>
      <c r="D745" s="138" t="s">
        <v>1378</v>
      </c>
      <c r="E745" s="141"/>
      <c r="F745" s="138"/>
      <c r="G745" s="138"/>
      <c r="H745" s="140" t="s">
        <v>3543</v>
      </c>
      <c r="I745" s="138"/>
      <c r="J745" s="122" t="s">
        <v>3544</v>
      </c>
      <c r="K745" s="122" t="s">
        <v>2422</v>
      </c>
      <c r="L745" s="122" t="s">
        <v>1923</v>
      </c>
    </row>
    <row r="746" spans="1:12" s="119" customFormat="1" ht="33.75">
      <c r="A746" s="122" t="s">
        <v>2922</v>
      </c>
      <c r="B746" s="138" t="s">
        <v>1157</v>
      </c>
      <c r="C746" s="138" t="s">
        <v>1566</v>
      </c>
      <c r="D746" s="138" t="s">
        <v>240</v>
      </c>
      <c r="E746" s="141"/>
      <c r="F746" s="138"/>
      <c r="G746" s="138"/>
      <c r="H746" s="140" t="s">
        <v>3543</v>
      </c>
      <c r="I746" s="138"/>
      <c r="J746" s="122" t="s">
        <v>3544</v>
      </c>
      <c r="K746" s="122" t="s">
        <v>2422</v>
      </c>
      <c r="L746" s="122" t="s">
        <v>1923</v>
      </c>
    </row>
    <row r="747" spans="1:12" s="119" customFormat="1" ht="33.75">
      <c r="A747" s="122" t="s">
        <v>2923</v>
      </c>
      <c r="B747" s="138" t="s">
        <v>1568</v>
      </c>
      <c r="C747" s="138" t="s">
        <v>1566</v>
      </c>
      <c r="D747" s="138" t="s">
        <v>1035</v>
      </c>
      <c r="E747" s="141"/>
      <c r="F747" s="138"/>
      <c r="G747" s="138"/>
      <c r="H747" s="140" t="s">
        <v>3543</v>
      </c>
      <c r="I747" s="138"/>
      <c r="J747" s="122" t="s">
        <v>3544</v>
      </c>
      <c r="K747" s="122" t="s">
        <v>2422</v>
      </c>
      <c r="L747" s="122" t="s">
        <v>1923</v>
      </c>
    </row>
    <row r="748" spans="1:12" s="119" customFormat="1" ht="33.75">
      <c r="A748" s="122" t="s">
        <v>2826</v>
      </c>
      <c r="B748" s="138" t="s">
        <v>1570</v>
      </c>
      <c r="C748" s="138" t="s">
        <v>1566</v>
      </c>
      <c r="D748" s="138" t="s">
        <v>1379</v>
      </c>
      <c r="E748" s="141"/>
      <c r="F748" s="138"/>
      <c r="G748" s="138"/>
      <c r="H748" s="140" t="s">
        <v>3543</v>
      </c>
      <c r="I748" s="138"/>
      <c r="J748" s="122" t="s">
        <v>3544</v>
      </c>
      <c r="K748" s="122" t="s">
        <v>2422</v>
      </c>
      <c r="L748" s="122" t="s">
        <v>1923</v>
      </c>
    </row>
    <row r="749" spans="1:12" s="119" customFormat="1" ht="33.75">
      <c r="A749" s="122" t="s">
        <v>2924</v>
      </c>
      <c r="B749" s="138" t="s">
        <v>1571</v>
      </c>
      <c r="C749" s="138" t="s">
        <v>1566</v>
      </c>
      <c r="D749" s="138" t="s">
        <v>1283</v>
      </c>
      <c r="E749" s="141"/>
      <c r="F749" s="138"/>
      <c r="G749" s="138"/>
      <c r="H749" s="140" t="s">
        <v>3543</v>
      </c>
      <c r="I749" s="138"/>
      <c r="J749" s="122" t="s">
        <v>3544</v>
      </c>
      <c r="K749" s="122" t="s">
        <v>2422</v>
      </c>
      <c r="L749" s="122" t="s">
        <v>1923</v>
      </c>
    </row>
    <row r="750" spans="1:12" s="119" customFormat="1" ht="33.75">
      <c r="A750" s="122" t="s">
        <v>2925</v>
      </c>
      <c r="B750" s="138" t="s">
        <v>1572</v>
      </c>
      <c r="C750" s="138" t="s">
        <v>1573</v>
      </c>
      <c r="D750" s="138" t="s">
        <v>1574</v>
      </c>
      <c r="E750" s="141"/>
      <c r="F750" s="138"/>
      <c r="G750" s="138"/>
      <c r="H750" s="140" t="s">
        <v>3543</v>
      </c>
      <c r="I750" s="138"/>
      <c r="J750" s="122" t="s">
        <v>3544</v>
      </c>
      <c r="K750" s="122" t="s">
        <v>2422</v>
      </c>
      <c r="L750" s="122" t="s">
        <v>1923</v>
      </c>
    </row>
    <row r="751" spans="1:12" s="119" customFormat="1" ht="45">
      <c r="A751" s="122" t="s">
        <v>2926</v>
      </c>
      <c r="B751" s="138" t="s">
        <v>1777</v>
      </c>
      <c r="C751" s="138" t="s">
        <v>3192</v>
      </c>
      <c r="D751" s="138" t="s">
        <v>1575</v>
      </c>
      <c r="E751" s="141"/>
      <c r="F751" s="138"/>
      <c r="G751" s="138">
        <v>7863.799</v>
      </c>
      <c r="H751" s="140" t="s">
        <v>3543</v>
      </c>
      <c r="I751" s="138"/>
      <c r="J751" s="122" t="s">
        <v>3544</v>
      </c>
      <c r="K751" s="122" t="s">
        <v>2422</v>
      </c>
      <c r="L751" s="122" t="s">
        <v>1923</v>
      </c>
    </row>
    <row r="752" spans="1:12" s="119" customFormat="1" ht="45">
      <c r="A752" s="122" t="s">
        <v>2927</v>
      </c>
      <c r="B752" s="138" t="s">
        <v>1778</v>
      </c>
      <c r="C752" s="138" t="s">
        <v>3193</v>
      </c>
      <c r="D752" s="138" t="s">
        <v>1779</v>
      </c>
      <c r="E752" s="141"/>
      <c r="F752" s="138"/>
      <c r="G752" s="138">
        <v>9946.024</v>
      </c>
      <c r="H752" s="140" t="s">
        <v>3543</v>
      </c>
      <c r="I752" s="138"/>
      <c r="J752" s="122" t="s">
        <v>3544</v>
      </c>
      <c r="K752" s="122" t="s">
        <v>2422</v>
      </c>
      <c r="L752" s="122" t="s">
        <v>1923</v>
      </c>
    </row>
    <row r="753" spans="1:12" s="119" customFormat="1" ht="33.75">
      <c r="A753" s="122" t="s">
        <v>2928</v>
      </c>
      <c r="B753" s="138" t="s">
        <v>3485</v>
      </c>
      <c r="C753" s="138" t="s">
        <v>3191</v>
      </c>
      <c r="D753" s="138" t="s">
        <v>1576</v>
      </c>
      <c r="E753" s="141"/>
      <c r="F753" s="138"/>
      <c r="G753" s="138">
        <v>18761.492</v>
      </c>
      <c r="H753" s="140" t="s">
        <v>3543</v>
      </c>
      <c r="I753" s="138"/>
      <c r="J753" s="122" t="s">
        <v>3544</v>
      </c>
      <c r="K753" s="122" t="s">
        <v>2422</v>
      </c>
      <c r="L753" s="122" t="s">
        <v>1923</v>
      </c>
    </row>
    <row r="754" spans="1:12" s="119" customFormat="1" ht="33.75">
      <c r="A754" s="122" t="s">
        <v>2929</v>
      </c>
      <c r="B754" s="138" t="s">
        <v>748</v>
      </c>
      <c r="C754" s="138" t="s">
        <v>1162</v>
      </c>
      <c r="D754" s="138" t="s">
        <v>1163</v>
      </c>
      <c r="E754" s="141"/>
      <c r="F754" s="138"/>
      <c r="G754" s="138"/>
      <c r="H754" s="140" t="s">
        <v>3543</v>
      </c>
      <c r="I754" s="138"/>
      <c r="J754" s="122" t="s">
        <v>3544</v>
      </c>
      <c r="K754" s="122" t="s">
        <v>2422</v>
      </c>
      <c r="L754" s="122" t="s">
        <v>1923</v>
      </c>
    </row>
    <row r="755" spans="1:12" s="119" customFormat="1" ht="33.75">
      <c r="A755" s="122" t="s">
        <v>2930</v>
      </c>
      <c r="B755" s="138" t="s">
        <v>1164</v>
      </c>
      <c r="C755" s="138" t="s">
        <v>1162</v>
      </c>
      <c r="D755" s="138" t="s">
        <v>1165</v>
      </c>
      <c r="E755" s="141"/>
      <c r="F755" s="138"/>
      <c r="G755" s="138"/>
      <c r="H755" s="140" t="s">
        <v>3543</v>
      </c>
      <c r="I755" s="138"/>
      <c r="J755" s="122" t="s">
        <v>3544</v>
      </c>
      <c r="K755" s="122" t="s">
        <v>2422</v>
      </c>
      <c r="L755" s="122" t="s">
        <v>1923</v>
      </c>
    </row>
    <row r="756" spans="1:12" s="119" customFormat="1" ht="33.75">
      <c r="A756" s="122" t="s">
        <v>2931</v>
      </c>
      <c r="B756" s="138" t="s">
        <v>1166</v>
      </c>
      <c r="C756" s="138" t="s">
        <v>1162</v>
      </c>
      <c r="D756" s="138" t="s">
        <v>1888</v>
      </c>
      <c r="E756" s="141"/>
      <c r="F756" s="138"/>
      <c r="G756" s="138"/>
      <c r="H756" s="140" t="s">
        <v>3543</v>
      </c>
      <c r="I756" s="138"/>
      <c r="J756" s="122" t="s">
        <v>3544</v>
      </c>
      <c r="K756" s="122" t="s">
        <v>2422</v>
      </c>
      <c r="L756" s="122" t="s">
        <v>1923</v>
      </c>
    </row>
    <row r="757" spans="1:12" s="119" customFormat="1" ht="33.75">
      <c r="A757" s="122" t="s">
        <v>2932</v>
      </c>
      <c r="B757" s="138" t="s">
        <v>3013</v>
      </c>
      <c r="C757" s="138" t="s">
        <v>1162</v>
      </c>
      <c r="D757" s="138" t="s">
        <v>3014</v>
      </c>
      <c r="E757" s="141"/>
      <c r="F757" s="138"/>
      <c r="G757" s="138"/>
      <c r="H757" s="140" t="s">
        <v>3543</v>
      </c>
      <c r="I757" s="138"/>
      <c r="J757" s="122" t="s">
        <v>3544</v>
      </c>
      <c r="K757" s="122" t="s">
        <v>2422</v>
      </c>
      <c r="L757" s="122" t="s">
        <v>1923</v>
      </c>
    </row>
    <row r="758" spans="1:12" s="119" customFormat="1" ht="33.75">
      <c r="A758" s="122" t="s">
        <v>2933</v>
      </c>
      <c r="B758" s="138" t="s">
        <v>3015</v>
      </c>
      <c r="C758" s="138" t="s">
        <v>1162</v>
      </c>
      <c r="D758" s="138" t="s">
        <v>3016</v>
      </c>
      <c r="E758" s="141"/>
      <c r="F758" s="138"/>
      <c r="G758" s="138"/>
      <c r="H758" s="140" t="s">
        <v>3543</v>
      </c>
      <c r="I758" s="138"/>
      <c r="J758" s="122" t="s">
        <v>3544</v>
      </c>
      <c r="K758" s="122" t="s">
        <v>2422</v>
      </c>
      <c r="L758" s="122" t="s">
        <v>1923</v>
      </c>
    </row>
    <row r="759" spans="1:12" s="119" customFormat="1" ht="33.75">
      <c r="A759" s="122" t="s">
        <v>2934</v>
      </c>
      <c r="B759" s="138" t="s">
        <v>16</v>
      </c>
      <c r="C759" s="138" t="s">
        <v>1162</v>
      </c>
      <c r="D759" s="138" t="s">
        <v>3017</v>
      </c>
      <c r="E759" s="141"/>
      <c r="F759" s="138"/>
      <c r="G759" s="138"/>
      <c r="H759" s="140" t="s">
        <v>3543</v>
      </c>
      <c r="I759" s="138"/>
      <c r="J759" s="122" t="s">
        <v>3544</v>
      </c>
      <c r="K759" s="122" t="s">
        <v>2422</v>
      </c>
      <c r="L759" s="122" t="s">
        <v>1923</v>
      </c>
    </row>
    <row r="760" spans="1:12" s="119" customFormat="1" ht="33.75">
      <c r="A760" s="122" t="s">
        <v>2935</v>
      </c>
      <c r="B760" s="138" t="s">
        <v>3018</v>
      </c>
      <c r="C760" s="138" t="s">
        <v>1162</v>
      </c>
      <c r="D760" s="138" t="s">
        <v>2228</v>
      </c>
      <c r="E760" s="141"/>
      <c r="F760" s="138"/>
      <c r="G760" s="138"/>
      <c r="H760" s="140" t="s">
        <v>3543</v>
      </c>
      <c r="I760" s="138"/>
      <c r="J760" s="122" t="s">
        <v>3544</v>
      </c>
      <c r="K760" s="122" t="s">
        <v>2422</v>
      </c>
      <c r="L760" s="122" t="s">
        <v>1923</v>
      </c>
    </row>
    <row r="761" spans="1:12" s="119" customFormat="1" ht="33.75">
      <c r="A761" s="122" t="s">
        <v>2936</v>
      </c>
      <c r="B761" s="138" t="s">
        <v>2229</v>
      </c>
      <c r="C761" s="138" t="s">
        <v>2230</v>
      </c>
      <c r="D761" s="138" t="s">
        <v>1567</v>
      </c>
      <c r="E761" s="141"/>
      <c r="F761" s="138"/>
      <c r="G761" s="138"/>
      <c r="H761" s="140" t="s">
        <v>3543</v>
      </c>
      <c r="I761" s="138"/>
      <c r="J761" s="122" t="s">
        <v>3544</v>
      </c>
      <c r="K761" s="122" t="s">
        <v>2422</v>
      </c>
      <c r="L761" s="122" t="s">
        <v>1923</v>
      </c>
    </row>
    <row r="762" spans="1:12" s="119" customFormat="1" ht="33.75">
      <c r="A762" s="122" t="s">
        <v>2937</v>
      </c>
      <c r="B762" s="138" t="s">
        <v>2169</v>
      </c>
      <c r="C762" s="138" t="s">
        <v>2230</v>
      </c>
      <c r="D762" s="138" t="s">
        <v>964</v>
      </c>
      <c r="E762" s="141"/>
      <c r="F762" s="138"/>
      <c r="G762" s="138"/>
      <c r="H762" s="140" t="s">
        <v>3543</v>
      </c>
      <c r="I762" s="138"/>
      <c r="J762" s="122" t="s">
        <v>3544</v>
      </c>
      <c r="K762" s="122" t="s">
        <v>2422</v>
      </c>
      <c r="L762" s="122" t="s">
        <v>1923</v>
      </c>
    </row>
    <row r="763" spans="1:12" s="119" customFormat="1" ht="33.75">
      <c r="A763" s="122" t="s">
        <v>2938</v>
      </c>
      <c r="B763" s="138" t="s">
        <v>965</v>
      </c>
      <c r="C763" s="138" t="s">
        <v>2230</v>
      </c>
      <c r="D763" s="138" t="s">
        <v>1129</v>
      </c>
      <c r="E763" s="141"/>
      <c r="F763" s="138"/>
      <c r="G763" s="138"/>
      <c r="H763" s="140" t="s">
        <v>3543</v>
      </c>
      <c r="I763" s="138"/>
      <c r="J763" s="122" t="s">
        <v>3544</v>
      </c>
      <c r="K763" s="122" t="s">
        <v>2422</v>
      </c>
      <c r="L763" s="122" t="s">
        <v>1923</v>
      </c>
    </row>
    <row r="764" spans="1:12" s="119" customFormat="1" ht="33.75">
      <c r="A764" s="122" t="s">
        <v>2939</v>
      </c>
      <c r="B764" s="138" t="s">
        <v>966</v>
      </c>
      <c r="C764" s="138" t="s">
        <v>967</v>
      </c>
      <c r="D764" s="138" t="s">
        <v>240</v>
      </c>
      <c r="E764" s="141"/>
      <c r="F764" s="138"/>
      <c r="G764" s="138"/>
      <c r="H764" s="140" t="s">
        <v>3543</v>
      </c>
      <c r="I764" s="138"/>
      <c r="J764" s="122" t="s">
        <v>3544</v>
      </c>
      <c r="K764" s="122" t="s">
        <v>2422</v>
      </c>
      <c r="L764" s="122" t="s">
        <v>1923</v>
      </c>
    </row>
    <row r="765" spans="1:12" s="119" customFormat="1" ht="33.75">
      <c r="A765" s="122" t="s">
        <v>2940</v>
      </c>
      <c r="B765" s="138" t="s">
        <v>71</v>
      </c>
      <c r="C765" s="138" t="s">
        <v>967</v>
      </c>
      <c r="D765" s="138" t="s">
        <v>1567</v>
      </c>
      <c r="E765" s="141"/>
      <c r="F765" s="138"/>
      <c r="G765" s="138"/>
      <c r="H765" s="140" t="s">
        <v>3543</v>
      </c>
      <c r="I765" s="138"/>
      <c r="J765" s="122" t="s">
        <v>3544</v>
      </c>
      <c r="K765" s="122" t="s">
        <v>2422</v>
      </c>
      <c r="L765" s="122" t="s">
        <v>1923</v>
      </c>
    </row>
    <row r="766" spans="1:12" s="119" customFormat="1" ht="33.75">
      <c r="A766" s="122" t="s">
        <v>2941</v>
      </c>
      <c r="B766" s="138" t="s">
        <v>968</v>
      </c>
      <c r="C766" s="138" t="s">
        <v>967</v>
      </c>
      <c r="D766" s="138" t="s">
        <v>1129</v>
      </c>
      <c r="E766" s="141"/>
      <c r="F766" s="138"/>
      <c r="G766" s="138"/>
      <c r="H766" s="140" t="s">
        <v>3543</v>
      </c>
      <c r="I766" s="138"/>
      <c r="J766" s="122" t="s">
        <v>3544</v>
      </c>
      <c r="K766" s="122" t="s">
        <v>2422</v>
      </c>
      <c r="L766" s="122" t="s">
        <v>1923</v>
      </c>
    </row>
    <row r="767" spans="1:12" s="119" customFormat="1" ht="33.75">
      <c r="A767" s="122" t="s">
        <v>2942</v>
      </c>
      <c r="B767" s="138" t="s">
        <v>969</v>
      </c>
      <c r="C767" s="138" t="s">
        <v>970</v>
      </c>
      <c r="D767" s="138" t="s">
        <v>971</v>
      </c>
      <c r="E767" s="141"/>
      <c r="F767" s="138"/>
      <c r="G767" s="138"/>
      <c r="H767" s="140" t="s">
        <v>3543</v>
      </c>
      <c r="I767" s="138"/>
      <c r="J767" s="122" t="s">
        <v>3544</v>
      </c>
      <c r="K767" s="122" t="s">
        <v>2422</v>
      </c>
      <c r="L767" s="122" t="s">
        <v>1923</v>
      </c>
    </row>
    <row r="768" spans="1:12" s="119" customFormat="1" ht="33.75">
      <c r="A768" s="122" t="s">
        <v>2943</v>
      </c>
      <c r="B768" s="138" t="s">
        <v>2170</v>
      </c>
      <c r="C768" s="138" t="s">
        <v>970</v>
      </c>
      <c r="D768" s="138" t="s">
        <v>972</v>
      </c>
      <c r="E768" s="141"/>
      <c r="F768" s="138"/>
      <c r="G768" s="138"/>
      <c r="H768" s="140" t="s">
        <v>3543</v>
      </c>
      <c r="I768" s="138"/>
      <c r="J768" s="122" t="s">
        <v>3544</v>
      </c>
      <c r="K768" s="122" t="s">
        <v>2422</v>
      </c>
      <c r="L768" s="122" t="s">
        <v>1923</v>
      </c>
    </row>
    <row r="769" spans="1:12" s="119" customFormat="1" ht="33.75">
      <c r="A769" s="122" t="s">
        <v>2944</v>
      </c>
      <c r="B769" s="138" t="s">
        <v>1690</v>
      </c>
      <c r="C769" s="138" t="s">
        <v>1691</v>
      </c>
      <c r="D769" s="138" t="s">
        <v>1380</v>
      </c>
      <c r="E769" s="141"/>
      <c r="F769" s="138"/>
      <c r="G769" s="138"/>
      <c r="H769" s="140" t="s">
        <v>3543</v>
      </c>
      <c r="I769" s="138"/>
      <c r="J769" s="122" t="s">
        <v>3544</v>
      </c>
      <c r="K769" s="122" t="s">
        <v>2422</v>
      </c>
      <c r="L769" s="122" t="s">
        <v>1923</v>
      </c>
    </row>
    <row r="770" spans="1:12" s="119" customFormat="1" ht="33.75">
      <c r="A770" s="122" t="s">
        <v>2945</v>
      </c>
      <c r="B770" s="138" t="s">
        <v>1692</v>
      </c>
      <c r="C770" s="138" t="s">
        <v>970</v>
      </c>
      <c r="D770" s="138" t="s">
        <v>738</v>
      </c>
      <c r="E770" s="141"/>
      <c r="F770" s="138"/>
      <c r="G770" s="138"/>
      <c r="H770" s="140" t="s">
        <v>3543</v>
      </c>
      <c r="I770" s="138"/>
      <c r="J770" s="122" t="s">
        <v>3544</v>
      </c>
      <c r="K770" s="122" t="s">
        <v>2422</v>
      </c>
      <c r="L770" s="122" t="s">
        <v>1923</v>
      </c>
    </row>
    <row r="771" spans="1:12" s="119" customFormat="1" ht="33.75">
      <c r="A771" s="122" t="s">
        <v>2946</v>
      </c>
      <c r="B771" s="138" t="s">
        <v>1693</v>
      </c>
      <c r="C771" s="138" t="s">
        <v>970</v>
      </c>
      <c r="D771" s="138" t="s">
        <v>1694</v>
      </c>
      <c r="E771" s="141"/>
      <c r="F771" s="138"/>
      <c r="G771" s="138"/>
      <c r="H771" s="140" t="s">
        <v>3543</v>
      </c>
      <c r="I771" s="138"/>
      <c r="J771" s="122" t="s">
        <v>3544</v>
      </c>
      <c r="K771" s="122" t="s">
        <v>2422</v>
      </c>
      <c r="L771" s="122" t="s">
        <v>1923</v>
      </c>
    </row>
    <row r="772" spans="1:12" s="119" customFormat="1" ht="33.75">
      <c r="A772" s="122" t="s">
        <v>2947</v>
      </c>
      <c r="B772" s="138" t="s">
        <v>1133</v>
      </c>
      <c r="C772" s="138" t="s">
        <v>1695</v>
      </c>
      <c r="D772" s="138" t="s">
        <v>1696</v>
      </c>
      <c r="E772" s="141"/>
      <c r="F772" s="138"/>
      <c r="G772" s="138"/>
      <c r="H772" s="140" t="s">
        <v>3543</v>
      </c>
      <c r="I772" s="138"/>
      <c r="J772" s="122" t="s">
        <v>3544</v>
      </c>
      <c r="K772" s="122" t="s">
        <v>2422</v>
      </c>
      <c r="L772" s="122" t="s">
        <v>1923</v>
      </c>
    </row>
    <row r="773" spans="1:12" s="119" customFormat="1" ht="33.75">
      <c r="A773" s="122" t="s">
        <v>2948</v>
      </c>
      <c r="B773" s="138" t="s">
        <v>1697</v>
      </c>
      <c r="C773" s="138" t="s">
        <v>1698</v>
      </c>
      <c r="D773" s="138" t="s">
        <v>1699</v>
      </c>
      <c r="E773" s="141"/>
      <c r="F773" s="138"/>
      <c r="G773" s="138"/>
      <c r="H773" s="140" t="s">
        <v>3543</v>
      </c>
      <c r="I773" s="138"/>
      <c r="J773" s="122" t="s">
        <v>3544</v>
      </c>
      <c r="K773" s="122" t="s">
        <v>2422</v>
      </c>
      <c r="L773" s="122" t="s">
        <v>1923</v>
      </c>
    </row>
    <row r="774" spans="1:12" s="119" customFormat="1" ht="33.75">
      <c r="A774" s="122" t="s">
        <v>2949</v>
      </c>
      <c r="B774" s="138" t="s">
        <v>1785</v>
      </c>
      <c r="C774" s="138" t="s">
        <v>2040</v>
      </c>
      <c r="D774" s="138" t="s">
        <v>1786</v>
      </c>
      <c r="E774" s="141"/>
      <c r="F774" s="138"/>
      <c r="G774" s="138"/>
      <c r="H774" s="140" t="s">
        <v>3543</v>
      </c>
      <c r="I774" s="138"/>
      <c r="J774" s="122" t="s">
        <v>3544</v>
      </c>
      <c r="K774" s="122" t="s">
        <v>2422</v>
      </c>
      <c r="L774" s="122" t="s">
        <v>1923</v>
      </c>
    </row>
    <row r="775" spans="1:12" s="119" customFormat="1" ht="33.75">
      <c r="A775" s="122" t="s">
        <v>2950</v>
      </c>
      <c r="B775" s="138" t="s">
        <v>1784</v>
      </c>
      <c r="C775" s="138" t="s">
        <v>2041</v>
      </c>
      <c r="D775" s="138" t="s">
        <v>1783</v>
      </c>
      <c r="E775" s="141"/>
      <c r="F775" s="138"/>
      <c r="G775" s="138"/>
      <c r="H775" s="140" t="s">
        <v>3543</v>
      </c>
      <c r="I775" s="138"/>
      <c r="J775" s="122" t="s">
        <v>3544</v>
      </c>
      <c r="K775" s="122" t="s">
        <v>2422</v>
      </c>
      <c r="L775" s="122" t="s">
        <v>1923</v>
      </c>
    </row>
    <row r="776" spans="1:12" s="119" customFormat="1" ht="33.75">
      <c r="A776" s="122" t="s">
        <v>2951</v>
      </c>
      <c r="B776" s="138" t="s">
        <v>1780</v>
      </c>
      <c r="C776" s="138" t="s">
        <v>2042</v>
      </c>
      <c r="D776" s="138" t="s">
        <v>2043</v>
      </c>
      <c r="E776" s="141"/>
      <c r="F776" s="138"/>
      <c r="G776" s="138"/>
      <c r="H776" s="140" t="s">
        <v>3543</v>
      </c>
      <c r="I776" s="138"/>
      <c r="J776" s="122" t="s">
        <v>3544</v>
      </c>
      <c r="K776" s="122" t="s">
        <v>2422</v>
      </c>
      <c r="L776" s="122" t="s">
        <v>1923</v>
      </c>
    </row>
    <row r="777" spans="1:12" s="119" customFormat="1" ht="45">
      <c r="A777" s="122" t="s">
        <v>2952</v>
      </c>
      <c r="B777" s="138" t="s">
        <v>1781</v>
      </c>
      <c r="C777" s="138" t="s">
        <v>1282</v>
      </c>
      <c r="D777" s="138" t="s">
        <v>1782</v>
      </c>
      <c r="E777" s="141"/>
      <c r="F777" s="138"/>
      <c r="G777" s="138"/>
      <c r="H777" s="140" t="s">
        <v>3543</v>
      </c>
      <c r="I777" s="138"/>
      <c r="J777" s="122" t="s">
        <v>3544</v>
      </c>
      <c r="K777" s="122" t="s">
        <v>2422</v>
      </c>
      <c r="L777" s="122" t="s">
        <v>1923</v>
      </c>
    </row>
    <row r="778" spans="1:12" s="119" customFormat="1" ht="33.75">
      <c r="A778" s="122" t="s">
        <v>2953</v>
      </c>
      <c r="B778" s="138" t="s">
        <v>2638</v>
      </c>
      <c r="C778" s="138" t="s">
        <v>2639</v>
      </c>
      <c r="D778" s="138" t="s">
        <v>2640</v>
      </c>
      <c r="E778" s="141"/>
      <c r="F778" s="138"/>
      <c r="G778" s="138"/>
      <c r="H778" s="140" t="s">
        <v>3543</v>
      </c>
      <c r="I778" s="138"/>
      <c r="J778" s="122" t="s">
        <v>3544</v>
      </c>
      <c r="K778" s="122" t="s">
        <v>2422</v>
      </c>
      <c r="L778" s="122" t="s">
        <v>1923</v>
      </c>
    </row>
    <row r="779" spans="1:12" s="119" customFormat="1" ht="33.75">
      <c r="A779" s="122" t="s">
        <v>2954</v>
      </c>
      <c r="B779" s="138" t="s">
        <v>1231</v>
      </c>
      <c r="C779" s="138" t="s">
        <v>2641</v>
      </c>
      <c r="D779" s="138" t="s">
        <v>1381</v>
      </c>
      <c r="E779" s="141"/>
      <c r="F779" s="138"/>
      <c r="G779" s="138"/>
      <c r="H779" s="140" t="s">
        <v>3543</v>
      </c>
      <c r="I779" s="138"/>
      <c r="J779" s="122" t="s">
        <v>3544</v>
      </c>
      <c r="K779" s="122" t="s">
        <v>2422</v>
      </c>
      <c r="L779" s="122" t="s">
        <v>1923</v>
      </c>
    </row>
    <row r="780" spans="1:12" s="119" customFormat="1" ht="33.75">
      <c r="A780" s="122" t="s">
        <v>2955</v>
      </c>
      <c r="B780" s="138" t="s">
        <v>2642</v>
      </c>
      <c r="C780" s="138" t="s">
        <v>2643</v>
      </c>
      <c r="D780" s="138" t="s">
        <v>1382</v>
      </c>
      <c r="E780" s="141"/>
      <c r="F780" s="138"/>
      <c r="G780" s="138"/>
      <c r="H780" s="140" t="s">
        <v>3543</v>
      </c>
      <c r="I780" s="138"/>
      <c r="J780" s="122" t="s">
        <v>3544</v>
      </c>
      <c r="K780" s="122" t="s">
        <v>2422</v>
      </c>
      <c r="L780" s="122" t="s">
        <v>1923</v>
      </c>
    </row>
    <row r="781" spans="1:12" s="119" customFormat="1" ht="33.75">
      <c r="A781" s="122" t="s">
        <v>2956</v>
      </c>
      <c r="B781" s="138" t="s">
        <v>16</v>
      </c>
      <c r="C781" s="138" t="s">
        <v>2645</v>
      </c>
      <c r="D781" s="138" t="s">
        <v>2646</v>
      </c>
      <c r="E781" s="141"/>
      <c r="F781" s="138"/>
      <c r="G781" s="138"/>
      <c r="H781" s="140" t="s">
        <v>3543</v>
      </c>
      <c r="I781" s="138"/>
      <c r="J781" s="122" t="s">
        <v>3544</v>
      </c>
      <c r="K781" s="122" t="s">
        <v>2422</v>
      </c>
      <c r="L781" s="122" t="s">
        <v>1923</v>
      </c>
    </row>
    <row r="782" spans="1:12" s="119" customFormat="1" ht="33.75">
      <c r="A782" s="122" t="s">
        <v>2957</v>
      </c>
      <c r="B782" s="138" t="s">
        <v>2581</v>
      </c>
      <c r="C782" s="138" t="s">
        <v>2582</v>
      </c>
      <c r="D782" s="138" t="s">
        <v>2583</v>
      </c>
      <c r="E782" s="141"/>
      <c r="F782" s="138"/>
      <c r="G782" s="138"/>
      <c r="H782" s="140" t="s">
        <v>3543</v>
      </c>
      <c r="I782" s="138"/>
      <c r="J782" s="122" t="s">
        <v>3544</v>
      </c>
      <c r="K782" s="122" t="s">
        <v>2422</v>
      </c>
      <c r="L782" s="122" t="s">
        <v>1923</v>
      </c>
    </row>
    <row r="783" spans="1:12" s="119" customFormat="1" ht="33.75">
      <c r="A783" s="122" t="s">
        <v>2958</v>
      </c>
      <c r="B783" s="138" t="s">
        <v>2584</v>
      </c>
      <c r="C783" s="138" t="s">
        <v>2582</v>
      </c>
      <c r="D783" s="138" t="s">
        <v>1383</v>
      </c>
      <c r="E783" s="141"/>
      <c r="F783" s="138"/>
      <c r="G783" s="138"/>
      <c r="H783" s="140" t="s">
        <v>3543</v>
      </c>
      <c r="I783" s="138"/>
      <c r="J783" s="122" t="s">
        <v>3544</v>
      </c>
      <c r="K783" s="122" t="s">
        <v>2422</v>
      </c>
      <c r="L783" s="122" t="s">
        <v>1923</v>
      </c>
    </row>
    <row r="784" spans="1:12" s="119" customFormat="1" ht="33.75">
      <c r="A784" s="122" t="s">
        <v>2959</v>
      </c>
      <c r="B784" s="138" t="s">
        <v>2170</v>
      </c>
      <c r="C784" s="138" t="s">
        <v>1038</v>
      </c>
      <c r="D784" s="138" t="s">
        <v>1384</v>
      </c>
      <c r="E784" s="141"/>
      <c r="F784" s="138"/>
      <c r="G784" s="138"/>
      <c r="H784" s="140" t="s">
        <v>3543</v>
      </c>
      <c r="I784" s="138"/>
      <c r="J784" s="122" t="s">
        <v>3544</v>
      </c>
      <c r="K784" s="122" t="s">
        <v>2422</v>
      </c>
      <c r="L784" s="122" t="s">
        <v>1923</v>
      </c>
    </row>
    <row r="785" spans="1:12" s="119" customFormat="1" ht="33.75">
      <c r="A785" s="122" t="s">
        <v>2960</v>
      </c>
      <c r="B785" s="138" t="s">
        <v>2169</v>
      </c>
      <c r="C785" s="138" t="s">
        <v>1038</v>
      </c>
      <c r="D785" s="138" t="s">
        <v>1385</v>
      </c>
      <c r="E785" s="141"/>
      <c r="F785" s="138"/>
      <c r="G785" s="138"/>
      <c r="H785" s="140" t="s">
        <v>3543</v>
      </c>
      <c r="I785" s="138"/>
      <c r="J785" s="122" t="s">
        <v>3544</v>
      </c>
      <c r="K785" s="122" t="s">
        <v>2422</v>
      </c>
      <c r="L785" s="122" t="s">
        <v>1923</v>
      </c>
    </row>
    <row r="786" spans="1:12" s="119" customFormat="1" ht="33.75">
      <c r="A786" s="122" t="s">
        <v>2961</v>
      </c>
      <c r="B786" s="138" t="s">
        <v>1039</v>
      </c>
      <c r="C786" s="138" t="s">
        <v>1040</v>
      </c>
      <c r="D786" s="138" t="s">
        <v>1386</v>
      </c>
      <c r="E786" s="141"/>
      <c r="F786" s="138"/>
      <c r="G786" s="138"/>
      <c r="H786" s="140" t="s">
        <v>3543</v>
      </c>
      <c r="I786" s="138"/>
      <c r="J786" s="122" t="s">
        <v>3544</v>
      </c>
      <c r="K786" s="122" t="s">
        <v>2422</v>
      </c>
      <c r="L786" s="122" t="s">
        <v>1923</v>
      </c>
    </row>
    <row r="787" spans="1:12" s="119" customFormat="1" ht="33.75">
      <c r="A787" s="122" t="s">
        <v>2962</v>
      </c>
      <c r="B787" s="138" t="s">
        <v>1533</v>
      </c>
      <c r="C787" s="138" t="s">
        <v>1040</v>
      </c>
      <c r="D787" s="138" t="s">
        <v>1370</v>
      </c>
      <c r="E787" s="141"/>
      <c r="F787" s="138"/>
      <c r="G787" s="138"/>
      <c r="H787" s="140" t="s">
        <v>3543</v>
      </c>
      <c r="I787" s="138"/>
      <c r="J787" s="122" t="s">
        <v>3544</v>
      </c>
      <c r="K787" s="122" t="s">
        <v>2422</v>
      </c>
      <c r="L787" s="122" t="s">
        <v>1923</v>
      </c>
    </row>
    <row r="788" spans="1:12" s="119" customFormat="1" ht="33.75">
      <c r="A788" s="122" t="s">
        <v>2963</v>
      </c>
      <c r="B788" s="138" t="s">
        <v>2168</v>
      </c>
      <c r="C788" s="138" t="s">
        <v>1040</v>
      </c>
      <c r="D788" s="138" t="s">
        <v>1387</v>
      </c>
      <c r="E788" s="141"/>
      <c r="F788" s="138"/>
      <c r="G788" s="138"/>
      <c r="H788" s="140" t="s">
        <v>3543</v>
      </c>
      <c r="I788" s="138"/>
      <c r="J788" s="122" t="s">
        <v>3544</v>
      </c>
      <c r="K788" s="122" t="s">
        <v>2422</v>
      </c>
      <c r="L788" s="122" t="s">
        <v>1923</v>
      </c>
    </row>
    <row r="789" spans="1:12" s="119" customFormat="1" ht="33.75">
      <c r="A789" s="122" t="s">
        <v>270</v>
      </c>
      <c r="B789" s="138" t="s">
        <v>2164</v>
      </c>
      <c r="C789" s="138" t="s">
        <v>222</v>
      </c>
      <c r="D789" s="138" t="s">
        <v>1388</v>
      </c>
      <c r="E789" s="141"/>
      <c r="F789" s="138"/>
      <c r="G789" s="138"/>
      <c r="H789" s="140" t="s">
        <v>3543</v>
      </c>
      <c r="I789" s="138"/>
      <c r="J789" s="122" t="s">
        <v>3544</v>
      </c>
      <c r="K789" s="122" t="s">
        <v>2422</v>
      </c>
      <c r="L789" s="122" t="s">
        <v>1923</v>
      </c>
    </row>
    <row r="790" spans="1:12" s="119" customFormat="1" ht="33.75">
      <c r="A790" s="122" t="s">
        <v>271</v>
      </c>
      <c r="B790" s="138" t="s">
        <v>2037</v>
      </c>
      <c r="C790" s="138" t="s">
        <v>223</v>
      </c>
      <c r="D790" s="138" t="s">
        <v>1389</v>
      </c>
      <c r="E790" s="141"/>
      <c r="F790" s="138"/>
      <c r="G790" s="138"/>
      <c r="H790" s="140" t="s">
        <v>3543</v>
      </c>
      <c r="I790" s="138"/>
      <c r="J790" s="122" t="s">
        <v>3544</v>
      </c>
      <c r="K790" s="122" t="s">
        <v>2422</v>
      </c>
      <c r="L790" s="122" t="s">
        <v>1923</v>
      </c>
    </row>
    <row r="791" spans="1:12" s="119" customFormat="1" ht="33.75">
      <c r="A791" s="122" t="s">
        <v>272</v>
      </c>
      <c r="B791" s="138" t="s">
        <v>2180</v>
      </c>
      <c r="C791" s="138" t="s">
        <v>1683</v>
      </c>
      <c r="D791" s="138" t="s">
        <v>224</v>
      </c>
      <c r="E791" s="141"/>
      <c r="F791" s="138"/>
      <c r="G791" s="138"/>
      <c r="H791" s="140" t="s">
        <v>3543</v>
      </c>
      <c r="I791" s="138"/>
      <c r="J791" s="122" t="s">
        <v>3544</v>
      </c>
      <c r="K791" s="122" t="s">
        <v>2422</v>
      </c>
      <c r="L791" s="122" t="s">
        <v>1923</v>
      </c>
    </row>
    <row r="792" spans="1:12" s="119" customFormat="1" ht="33.75">
      <c r="A792" s="122" t="s">
        <v>273</v>
      </c>
      <c r="B792" s="138" t="s">
        <v>2169</v>
      </c>
      <c r="C792" s="138" t="s">
        <v>1390</v>
      </c>
      <c r="D792" s="138" t="s">
        <v>1391</v>
      </c>
      <c r="E792" s="141"/>
      <c r="F792" s="138"/>
      <c r="G792" s="138"/>
      <c r="H792" s="140" t="s">
        <v>3543</v>
      </c>
      <c r="I792" s="138"/>
      <c r="J792" s="122" t="s">
        <v>3544</v>
      </c>
      <c r="K792" s="122" t="s">
        <v>2422</v>
      </c>
      <c r="L792" s="122"/>
    </row>
    <row r="793" spans="1:12" s="119" customFormat="1" ht="33.75">
      <c r="A793" s="122" t="s">
        <v>274</v>
      </c>
      <c r="B793" s="138" t="s">
        <v>2165</v>
      </c>
      <c r="C793" s="138" t="s">
        <v>225</v>
      </c>
      <c r="D793" s="138" t="s">
        <v>1701</v>
      </c>
      <c r="E793" s="141"/>
      <c r="F793" s="138"/>
      <c r="G793" s="138"/>
      <c r="H793" s="140" t="s">
        <v>3543</v>
      </c>
      <c r="I793" s="138"/>
      <c r="J793" s="122" t="s">
        <v>3544</v>
      </c>
      <c r="K793" s="122" t="s">
        <v>2422</v>
      </c>
      <c r="L793" s="122" t="s">
        <v>1923</v>
      </c>
    </row>
    <row r="794" spans="1:12" s="119" customFormat="1" ht="33.75">
      <c r="A794" s="122" t="s">
        <v>275</v>
      </c>
      <c r="B794" s="138" t="s">
        <v>5</v>
      </c>
      <c r="C794" s="138" t="s">
        <v>226</v>
      </c>
      <c r="D794" s="138" t="s">
        <v>227</v>
      </c>
      <c r="E794" s="141"/>
      <c r="F794" s="138"/>
      <c r="G794" s="138"/>
      <c r="H794" s="140" t="s">
        <v>3543</v>
      </c>
      <c r="I794" s="138"/>
      <c r="J794" s="122" t="s">
        <v>3544</v>
      </c>
      <c r="K794" s="122" t="s">
        <v>2422</v>
      </c>
      <c r="L794" s="122" t="s">
        <v>1923</v>
      </c>
    </row>
    <row r="795" spans="1:12" s="119" customFormat="1" ht="33.75">
      <c r="A795" s="122" t="s">
        <v>276</v>
      </c>
      <c r="B795" s="138" t="s">
        <v>2162</v>
      </c>
      <c r="C795" s="138" t="s">
        <v>228</v>
      </c>
      <c r="D795" s="138" t="s">
        <v>1392</v>
      </c>
      <c r="E795" s="141"/>
      <c r="F795" s="138"/>
      <c r="G795" s="138"/>
      <c r="H795" s="140" t="s">
        <v>3543</v>
      </c>
      <c r="I795" s="138"/>
      <c r="J795" s="122" t="s">
        <v>3544</v>
      </c>
      <c r="K795" s="122" t="s">
        <v>2422</v>
      </c>
      <c r="L795" s="122" t="s">
        <v>1923</v>
      </c>
    </row>
    <row r="796" spans="1:12" s="119" customFormat="1" ht="33.75">
      <c r="A796" s="122" t="s">
        <v>277</v>
      </c>
      <c r="B796" s="138" t="s">
        <v>1950</v>
      </c>
      <c r="C796" s="138" t="s">
        <v>228</v>
      </c>
      <c r="D796" s="138" t="s">
        <v>1951</v>
      </c>
      <c r="E796" s="141"/>
      <c r="F796" s="138"/>
      <c r="G796" s="138"/>
      <c r="H796" s="140" t="s">
        <v>3543</v>
      </c>
      <c r="I796" s="138"/>
      <c r="J796" s="122" t="s">
        <v>3544</v>
      </c>
      <c r="K796" s="122" t="s">
        <v>2422</v>
      </c>
      <c r="L796" s="122" t="s">
        <v>1923</v>
      </c>
    </row>
    <row r="797" spans="1:12" s="119" customFormat="1" ht="33.75">
      <c r="A797" s="122" t="s">
        <v>278</v>
      </c>
      <c r="B797" s="138" t="s">
        <v>3018</v>
      </c>
      <c r="C797" s="138" t="s">
        <v>228</v>
      </c>
      <c r="D797" s="138" t="s">
        <v>1952</v>
      </c>
      <c r="E797" s="141"/>
      <c r="F797" s="138"/>
      <c r="G797" s="138"/>
      <c r="H797" s="140" t="s">
        <v>3543</v>
      </c>
      <c r="I797" s="138"/>
      <c r="J797" s="122" t="s">
        <v>3544</v>
      </c>
      <c r="K797" s="122" t="s">
        <v>2422</v>
      </c>
      <c r="L797" s="122" t="s">
        <v>1923</v>
      </c>
    </row>
    <row r="798" spans="1:12" s="119" customFormat="1" ht="33.75">
      <c r="A798" s="122" t="s">
        <v>279</v>
      </c>
      <c r="B798" s="138" t="s">
        <v>1953</v>
      </c>
      <c r="C798" s="138" t="s">
        <v>228</v>
      </c>
      <c r="D798" s="138" t="s">
        <v>2997</v>
      </c>
      <c r="E798" s="141"/>
      <c r="F798" s="138"/>
      <c r="G798" s="138"/>
      <c r="H798" s="140" t="s">
        <v>3543</v>
      </c>
      <c r="I798" s="138"/>
      <c r="J798" s="122" t="s">
        <v>3544</v>
      </c>
      <c r="K798" s="122" t="s">
        <v>2422</v>
      </c>
      <c r="L798" s="122" t="s">
        <v>1923</v>
      </c>
    </row>
    <row r="799" spans="1:12" s="119" customFormat="1" ht="33.75">
      <c r="A799" s="122" t="s">
        <v>280</v>
      </c>
      <c r="B799" s="138" t="s">
        <v>821</v>
      </c>
      <c r="C799" s="138" t="s">
        <v>2998</v>
      </c>
      <c r="D799" s="138" t="s">
        <v>2999</v>
      </c>
      <c r="E799" s="141"/>
      <c r="F799" s="138"/>
      <c r="G799" s="138"/>
      <c r="H799" s="140" t="s">
        <v>3543</v>
      </c>
      <c r="I799" s="138"/>
      <c r="J799" s="122" t="s">
        <v>3544</v>
      </c>
      <c r="K799" s="122" t="s">
        <v>2422</v>
      </c>
      <c r="L799" s="122" t="s">
        <v>1923</v>
      </c>
    </row>
    <row r="800" spans="1:12" s="119" customFormat="1" ht="45">
      <c r="A800" s="122" t="s">
        <v>281</v>
      </c>
      <c r="B800" s="138" t="s">
        <v>822</v>
      </c>
      <c r="C800" s="138" t="s">
        <v>2998</v>
      </c>
      <c r="D800" s="138" t="s">
        <v>860</v>
      </c>
      <c r="E800" s="141"/>
      <c r="F800" s="138"/>
      <c r="G800" s="138"/>
      <c r="H800" s="140" t="s">
        <v>3543</v>
      </c>
      <c r="I800" s="138"/>
      <c r="J800" s="122" t="s">
        <v>3544</v>
      </c>
      <c r="K800" s="122" t="s">
        <v>2422</v>
      </c>
      <c r="L800" s="122" t="s">
        <v>1923</v>
      </c>
    </row>
    <row r="801" spans="1:12" s="119" customFormat="1" ht="45">
      <c r="A801" s="122" t="s">
        <v>282</v>
      </c>
      <c r="B801" s="138" t="s">
        <v>823</v>
      </c>
      <c r="C801" s="138" t="s">
        <v>824</v>
      </c>
      <c r="D801" s="138" t="s">
        <v>825</v>
      </c>
      <c r="E801" s="141"/>
      <c r="F801" s="138"/>
      <c r="G801" s="138"/>
      <c r="H801" s="140" t="s">
        <v>3543</v>
      </c>
      <c r="I801" s="138"/>
      <c r="J801" s="122" t="s">
        <v>3544</v>
      </c>
      <c r="K801" s="122" t="s">
        <v>2422</v>
      </c>
      <c r="L801" s="122" t="s">
        <v>1923</v>
      </c>
    </row>
    <row r="802" spans="1:12" s="119" customFormat="1" ht="33.75">
      <c r="A802" s="122" t="s">
        <v>283</v>
      </c>
      <c r="B802" s="138" t="s">
        <v>2200</v>
      </c>
      <c r="C802" s="138" t="s">
        <v>2998</v>
      </c>
      <c r="D802" s="138" t="s">
        <v>2201</v>
      </c>
      <c r="E802" s="141"/>
      <c r="F802" s="138"/>
      <c r="G802" s="138"/>
      <c r="H802" s="140" t="s">
        <v>3543</v>
      </c>
      <c r="I802" s="138"/>
      <c r="J802" s="122" t="s">
        <v>3544</v>
      </c>
      <c r="K802" s="122" t="s">
        <v>2422</v>
      </c>
      <c r="L802" s="122" t="s">
        <v>1923</v>
      </c>
    </row>
    <row r="803" spans="1:12" s="119" customFormat="1" ht="56.25">
      <c r="A803" s="122" t="s">
        <v>284</v>
      </c>
      <c r="B803" s="138" t="s">
        <v>826</v>
      </c>
      <c r="C803" s="138" t="s">
        <v>824</v>
      </c>
      <c r="D803" s="138" t="s">
        <v>224</v>
      </c>
      <c r="E803" s="141"/>
      <c r="F803" s="138"/>
      <c r="G803" s="138"/>
      <c r="H803" s="140" t="s">
        <v>3543</v>
      </c>
      <c r="I803" s="138"/>
      <c r="J803" s="122" t="s">
        <v>3544</v>
      </c>
      <c r="K803" s="122" t="s">
        <v>2422</v>
      </c>
      <c r="L803" s="122" t="s">
        <v>1923</v>
      </c>
    </row>
    <row r="804" spans="1:12" s="119" customFormat="1" ht="33.75">
      <c r="A804" s="122" t="s">
        <v>285</v>
      </c>
      <c r="B804" s="138" t="s">
        <v>2202</v>
      </c>
      <c r="C804" s="138" t="s">
        <v>2998</v>
      </c>
      <c r="D804" s="138" t="s">
        <v>2203</v>
      </c>
      <c r="E804" s="141"/>
      <c r="F804" s="138"/>
      <c r="G804" s="138"/>
      <c r="H804" s="140" t="s">
        <v>3543</v>
      </c>
      <c r="I804" s="138"/>
      <c r="J804" s="122" t="s">
        <v>3544</v>
      </c>
      <c r="K804" s="122" t="s">
        <v>2422</v>
      </c>
      <c r="L804" s="122" t="s">
        <v>1923</v>
      </c>
    </row>
    <row r="805" spans="1:12" s="119" customFormat="1" ht="33.75">
      <c r="A805" s="122" t="s">
        <v>286</v>
      </c>
      <c r="B805" s="138" t="s">
        <v>814</v>
      </c>
      <c r="C805" s="138" t="s">
        <v>2998</v>
      </c>
      <c r="D805" s="138" t="s">
        <v>1138</v>
      </c>
      <c r="E805" s="141"/>
      <c r="F805" s="138"/>
      <c r="G805" s="138"/>
      <c r="H805" s="140" t="s">
        <v>3543</v>
      </c>
      <c r="I805" s="138"/>
      <c r="J805" s="122" t="s">
        <v>3544</v>
      </c>
      <c r="K805" s="122" t="s">
        <v>2422</v>
      </c>
      <c r="L805" s="122" t="s">
        <v>1923</v>
      </c>
    </row>
    <row r="806" spans="1:12" s="119" customFormat="1" ht="45">
      <c r="A806" s="122" t="s">
        <v>287</v>
      </c>
      <c r="B806" s="138" t="s">
        <v>870</v>
      </c>
      <c r="C806" s="138" t="s">
        <v>2998</v>
      </c>
      <c r="D806" s="138" t="s">
        <v>816</v>
      </c>
      <c r="E806" s="141"/>
      <c r="F806" s="138"/>
      <c r="G806" s="138"/>
      <c r="H806" s="140" t="s">
        <v>3543</v>
      </c>
      <c r="I806" s="138"/>
      <c r="J806" s="122" t="s">
        <v>3544</v>
      </c>
      <c r="K806" s="122" t="s">
        <v>2422</v>
      </c>
      <c r="L806" s="122" t="s">
        <v>1923</v>
      </c>
    </row>
    <row r="807" spans="1:12" s="119" customFormat="1" ht="45">
      <c r="A807" s="122" t="s">
        <v>288</v>
      </c>
      <c r="B807" s="138" t="s">
        <v>871</v>
      </c>
      <c r="C807" s="138" t="s">
        <v>2998</v>
      </c>
      <c r="D807" s="138" t="s">
        <v>815</v>
      </c>
      <c r="E807" s="141"/>
      <c r="F807" s="138"/>
      <c r="G807" s="138"/>
      <c r="H807" s="140" t="s">
        <v>3543</v>
      </c>
      <c r="I807" s="138"/>
      <c r="J807" s="122" t="s">
        <v>3544</v>
      </c>
      <c r="K807" s="122" t="s">
        <v>2422</v>
      </c>
      <c r="L807" s="122" t="s">
        <v>1923</v>
      </c>
    </row>
    <row r="808" spans="1:12" s="119" customFormat="1" ht="33.75">
      <c r="A808" s="122" t="s">
        <v>289</v>
      </c>
      <c r="B808" s="138" t="s">
        <v>817</v>
      </c>
      <c r="C808" s="138" t="s">
        <v>2998</v>
      </c>
      <c r="D808" s="138" t="s">
        <v>818</v>
      </c>
      <c r="E808" s="141"/>
      <c r="F808" s="138"/>
      <c r="G808" s="138"/>
      <c r="H808" s="140" t="s">
        <v>3543</v>
      </c>
      <c r="I808" s="138"/>
      <c r="J808" s="122" t="s">
        <v>3544</v>
      </c>
      <c r="K808" s="122" t="s">
        <v>2422</v>
      </c>
      <c r="L808" s="122" t="s">
        <v>1923</v>
      </c>
    </row>
    <row r="809" spans="1:12" s="119" customFormat="1" ht="33.75">
      <c r="A809" s="122" t="s">
        <v>290</v>
      </c>
      <c r="B809" s="138" t="s">
        <v>819</v>
      </c>
      <c r="C809" s="138" t="s">
        <v>2998</v>
      </c>
      <c r="D809" s="138" t="s">
        <v>820</v>
      </c>
      <c r="E809" s="141"/>
      <c r="F809" s="138"/>
      <c r="G809" s="138"/>
      <c r="H809" s="140" t="s">
        <v>3543</v>
      </c>
      <c r="I809" s="138"/>
      <c r="J809" s="122" t="s">
        <v>3544</v>
      </c>
      <c r="K809" s="122" t="s">
        <v>2422</v>
      </c>
      <c r="L809" s="122" t="s">
        <v>1923</v>
      </c>
    </row>
    <row r="810" spans="1:12" s="119" customFormat="1" ht="101.25">
      <c r="A810" s="122" t="s">
        <v>291</v>
      </c>
      <c r="B810" s="138" t="s">
        <v>3541</v>
      </c>
      <c r="C810" s="138" t="s">
        <v>1824</v>
      </c>
      <c r="D810" s="138" t="s">
        <v>2159</v>
      </c>
      <c r="E810" s="141">
        <v>15439.106</v>
      </c>
      <c r="F810" s="138">
        <v>1715.456</v>
      </c>
      <c r="G810" s="138"/>
      <c r="H810" s="140" t="s">
        <v>3543</v>
      </c>
      <c r="I810" s="138"/>
      <c r="J810" s="122" t="s">
        <v>3544</v>
      </c>
      <c r="K810" s="122" t="s">
        <v>2422</v>
      </c>
      <c r="L810" s="122" t="s">
        <v>1923</v>
      </c>
    </row>
    <row r="811" spans="1:12" s="119" customFormat="1" ht="33.75">
      <c r="A811" s="122" t="s">
        <v>3566</v>
      </c>
      <c r="B811" s="138" t="s">
        <v>1959</v>
      </c>
      <c r="C811" s="138" t="s">
        <v>1960</v>
      </c>
      <c r="D811" s="138" t="s">
        <v>1877</v>
      </c>
      <c r="E811" s="141"/>
      <c r="F811" s="138"/>
      <c r="G811" s="138"/>
      <c r="H811" s="140" t="s">
        <v>3543</v>
      </c>
      <c r="I811" s="138"/>
      <c r="J811" s="122" t="s">
        <v>3544</v>
      </c>
      <c r="K811" s="122" t="s">
        <v>2422</v>
      </c>
      <c r="L811" s="122" t="s">
        <v>1923</v>
      </c>
    </row>
    <row r="812" spans="1:12" s="119" customFormat="1" ht="33.75">
      <c r="A812" s="122" t="s">
        <v>292</v>
      </c>
      <c r="B812" s="138" t="s">
        <v>2165</v>
      </c>
      <c r="C812" s="138" t="s">
        <v>1961</v>
      </c>
      <c r="D812" s="138" t="s">
        <v>1962</v>
      </c>
      <c r="E812" s="141"/>
      <c r="F812" s="138"/>
      <c r="G812" s="138"/>
      <c r="H812" s="140" t="s">
        <v>3543</v>
      </c>
      <c r="I812" s="138"/>
      <c r="J812" s="122" t="s">
        <v>3544</v>
      </c>
      <c r="K812" s="122" t="s">
        <v>2422</v>
      </c>
      <c r="L812" s="122" t="s">
        <v>1923</v>
      </c>
    </row>
    <row r="813" spans="1:12" s="119" customFormat="1" ht="33.75">
      <c r="A813" s="122" t="s">
        <v>3567</v>
      </c>
      <c r="B813" s="138" t="s">
        <v>1963</v>
      </c>
      <c r="C813" s="138" t="s">
        <v>2438</v>
      </c>
      <c r="D813" s="138" t="s">
        <v>2439</v>
      </c>
      <c r="E813" s="141"/>
      <c r="F813" s="138"/>
      <c r="G813" s="138"/>
      <c r="H813" s="140" t="s">
        <v>3543</v>
      </c>
      <c r="I813" s="138"/>
      <c r="J813" s="122" t="s">
        <v>3544</v>
      </c>
      <c r="K813" s="122" t="s">
        <v>2422</v>
      </c>
      <c r="L813" s="122" t="s">
        <v>1923</v>
      </c>
    </row>
    <row r="814" spans="1:12" s="119" customFormat="1" ht="33.75">
      <c r="A814" s="122" t="s">
        <v>293</v>
      </c>
      <c r="B814" s="138" t="s">
        <v>1231</v>
      </c>
      <c r="C814" s="138" t="s">
        <v>2440</v>
      </c>
      <c r="D814" s="138" t="s">
        <v>2441</v>
      </c>
      <c r="E814" s="141"/>
      <c r="F814" s="138"/>
      <c r="G814" s="138"/>
      <c r="H814" s="140" t="s">
        <v>3543</v>
      </c>
      <c r="I814" s="138"/>
      <c r="J814" s="122" t="s">
        <v>3544</v>
      </c>
      <c r="K814" s="122" t="s">
        <v>2422</v>
      </c>
      <c r="L814" s="122" t="s">
        <v>1923</v>
      </c>
    </row>
    <row r="815" spans="1:12" s="119" customFormat="1" ht="33.75">
      <c r="A815" s="122" t="s">
        <v>294</v>
      </c>
      <c r="B815" s="138" t="s">
        <v>2172</v>
      </c>
      <c r="C815" s="138" t="s">
        <v>1961</v>
      </c>
      <c r="D815" s="138" t="s">
        <v>1964</v>
      </c>
      <c r="E815" s="141"/>
      <c r="F815" s="138"/>
      <c r="G815" s="138"/>
      <c r="H815" s="140" t="s">
        <v>3543</v>
      </c>
      <c r="I815" s="138"/>
      <c r="J815" s="122" t="s">
        <v>3544</v>
      </c>
      <c r="K815" s="122" t="s">
        <v>2422</v>
      </c>
      <c r="L815" s="122" t="s">
        <v>1923</v>
      </c>
    </row>
    <row r="816" spans="1:12" s="119" customFormat="1" ht="33.75">
      <c r="A816" s="122" t="s">
        <v>295</v>
      </c>
      <c r="B816" s="138" t="s">
        <v>2169</v>
      </c>
      <c r="C816" s="138" t="s">
        <v>1961</v>
      </c>
      <c r="D816" s="138" t="s">
        <v>1965</v>
      </c>
      <c r="E816" s="141"/>
      <c r="F816" s="138"/>
      <c r="G816" s="138"/>
      <c r="H816" s="140" t="s">
        <v>3543</v>
      </c>
      <c r="I816" s="138"/>
      <c r="J816" s="122" t="s">
        <v>3544</v>
      </c>
      <c r="K816" s="122" t="s">
        <v>2422</v>
      </c>
      <c r="L816" s="122" t="s">
        <v>1923</v>
      </c>
    </row>
    <row r="817" spans="1:12" s="119" customFormat="1" ht="33.75">
      <c r="A817" s="122" t="s">
        <v>296</v>
      </c>
      <c r="B817" s="138" t="s">
        <v>1002</v>
      </c>
      <c r="C817" s="138" t="s">
        <v>2438</v>
      </c>
      <c r="D817" s="138" t="s">
        <v>1966</v>
      </c>
      <c r="E817" s="141"/>
      <c r="F817" s="138"/>
      <c r="G817" s="138"/>
      <c r="H817" s="140" t="s">
        <v>3543</v>
      </c>
      <c r="I817" s="138"/>
      <c r="J817" s="122" t="s">
        <v>3544</v>
      </c>
      <c r="K817" s="122" t="s">
        <v>2422</v>
      </c>
      <c r="L817" s="122" t="s">
        <v>1923</v>
      </c>
    </row>
    <row r="818" spans="1:12" s="119" customFormat="1" ht="33.75">
      <c r="A818" s="122" t="s">
        <v>297</v>
      </c>
      <c r="B818" s="138" t="s">
        <v>1967</v>
      </c>
      <c r="C818" s="138" t="s">
        <v>2445</v>
      </c>
      <c r="D818" s="138" t="s">
        <v>1968</v>
      </c>
      <c r="E818" s="141"/>
      <c r="F818" s="138"/>
      <c r="G818" s="138"/>
      <c r="H818" s="140" t="s">
        <v>3543</v>
      </c>
      <c r="I818" s="138"/>
      <c r="J818" s="122" t="s">
        <v>3544</v>
      </c>
      <c r="K818" s="122" t="s">
        <v>2422</v>
      </c>
      <c r="L818" s="122" t="s">
        <v>1923</v>
      </c>
    </row>
    <row r="819" spans="1:12" s="119" customFormat="1" ht="33.75">
      <c r="A819" s="122" t="s">
        <v>298</v>
      </c>
      <c r="B819" s="138" t="s">
        <v>1969</v>
      </c>
      <c r="C819" s="138" t="s">
        <v>1970</v>
      </c>
      <c r="D819" s="138" t="s">
        <v>738</v>
      </c>
      <c r="E819" s="141"/>
      <c r="F819" s="138"/>
      <c r="G819" s="138"/>
      <c r="H819" s="140" t="s">
        <v>3543</v>
      </c>
      <c r="I819" s="138"/>
      <c r="J819" s="122" t="s">
        <v>3544</v>
      </c>
      <c r="K819" s="122" t="s">
        <v>2422</v>
      </c>
      <c r="L819" s="122" t="s">
        <v>1923</v>
      </c>
    </row>
    <row r="820" spans="1:12" s="119" customFormat="1" ht="33.75">
      <c r="A820" s="122" t="s">
        <v>299</v>
      </c>
      <c r="B820" s="138" t="s">
        <v>2162</v>
      </c>
      <c r="C820" s="138" t="s">
        <v>2446</v>
      </c>
      <c r="D820" s="138" t="s">
        <v>2447</v>
      </c>
      <c r="E820" s="141"/>
      <c r="F820" s="138"/>
      <c r="G820" s="138"/>
      <c r="H820" s="140" t="s">
        <v>3543</v>
      </c>
      <c r="I820" s="138"/>
      <c r="J820" s="122" t="s">
        <v>3544</v>
      </c>
      <c r="K820" s="122" t="s">
        <v>2422</v>
      </c>
      <c r="L820" s="122" t="s">
        <v>1923</v>
      </c>
    </row>
    <row r="821" spans="1:12" s="119" customFormat="1" ht="33.75">
      <c r="A821" s="122" t="s">
        <v>300</v>
      </c>
      <c r="B821" s="138" t="s">
        <v>2170</v>
      </c>
      <c r="C821" s="138" t="s">
        <v>233</v>
      </c>
      <c r="D821" s="138" t="s">
        <v>234</v>
      </c>
      <c r="E821" s="141"/>
      <c r="F821" s="138"/>
      <c r="G821" s="138"/>
      <c r="H821" s="140" t="s">
        <v>3543</v>
      </c>
      <c r="I821" s="138"/>
      <c r="J821" s="122" t="s">
        <v>3544</v>
      </c>
      <c r="K821" s="122" t="s">
        <v>2422</v>
      </c>
      <c r="L821" s="122" t="s">
        <v>1923</v>
      </c>
    </row>
    <row r="822" spans="1:12" s="119" customFormat="1" ht="33.75">
      <c r="A822" s="122" t="s">
        <v>301</v>
      </c>
      <c r="B822" s="138" t="s">
        <v>235</v>
      </c>
      <c r="C822" s="138" t="s">
        <v>236</v>
      </c>
      <c r="D822" s="138" t="s">
        <v>1129</v>
      </c>
      <c r="E822" s="141"/>
      <c r="F822" s="138"/>
      <c r="G822" s="138"/>
      <c r="H822" s="140" t="s">
        <v>3543</v>
      </c>
      <c r="I822" s="138"/>
      <c r="J822" s="122" t="s">
        <v>3544</v>
      </c>
      <c r="K822" s="122" t="s">
        <v>2422</v>
      </c>
      <c r="L822" s="122" t="s">
        <v>1923</v>
      </c>
    </row>
    <row r="823" spans="1:12" s="119" customFormat="1" ht="33.75">
      <c r="A823" s="122" t="s">
        <v>302</v>
      </c>
      <c r="B823" s="138" t="s">
        <v>237</v>
      </c>
      <c r="C823" s="138" t="s">
        <v>238</v>
      </c>
      <c r="D823" s="138" t="s">
        <v>2228</v>
      </c>
      <c r="E823" s="141"/>
      <c r="F823" s="138"/>
      <c r="G823" s="138"/>
      <c r="H823" s="140" t="s">
        <v>3543</v>
      </c>
      <c r="I823" s="138"/>
      <c r="J823" s="122" t="s">
        <v>3544</v>
      </c>
      <c r="K823" s="122" t="s">
        <v>2422</v>
      </c>
      <c r="L823" s="122" t="s">
        <v>1923</v>
      </c>
    </row>
    <row r="824" spans="1:12" s="119" customFormat="1" ht="33.75">
      <c r="A824" s="122" t="s">
        <v>303</v>
      </c>
      <c r="B824" s="138" t="s">
        <v>2162</v>
      </c>
      <c r="C824" s="138" t="s">
        <v>239</v>
      </c>
      <c r="D824" s="138" t="s">
        <v>1878</v>
      </c>
      <c r="E824" s="141"/>
      <c r="F824" s="138"/>
      <c r="G824" s="138"/>
      <c r="H824" s="140" t="s">
        <v>3543</v>
      </c>
      <c r="I824" s="138"/>
      <c r="J824" s="122" t="s">
        <v>3544</v>
      </c>
      <c r="K824" s="122" t="s">
        <v>2422</v>
      </c>
      <c r="L824" s="122" t="s">
        <v>1923</v>
      </c>
    </row>
    <row r="825" spans="1:12" s="119" customFormat="1" ht="33.75">
      <c r="A825" s="122" t="s">
        <v>304</v>
      </c>
      <c r="B825" s="138" t="s">
        <v>241</v>
      </c>
      <c r="C825" s="138" t="s">
        <v>242</v>
      </c>
      <c r="D825" s="138" t="s">
        <v>1879</v>
      </c>
      <c r="E825" s="141"/>
      <c r="F825" s="138"/>
      <c r="G825" s="138"/>
      <c r="H825" s="140" t="s">
        <v>3543</v>
      </c>
      <c r="I825" s="138"/>
      <c r="J825" s="122" t="s">
        <v>3544</v>
      </c>
      <c r="K825" s="122" t="s">
        <v>2422</v>
      </c>
      <c r="L825" s="122" t="s">
        <v>1923</v>
      </c>
    </row>
    <row r="826" spans="1:12" s="119" customFormat="1" ht="33.75">
      <c r="A826" s="122" t="s">
        <v>305</v>
      </c>
      <c r="B826" s="138" t="s">
        <v>1467</v>
      </c>
      <c r="C826" s="138" t="s">
        <v>1468</v>
      </c>
      <c r="D826" s="138" t="s">
        <v>1880</v>
      </c>
      <c r="E826" s="141"/>
      <c r="F826" s="138"/>
      <c r="G826" s="138"/>
      <c r="H826" s="140" t="s">
        <v>3543</v>
      </c>
      <c r="I826" s="138"/>
      <c r="J826" s="122" t="s">
        <v>3544</v>
      </c>
      <c r="K826" s="122" t="s">
        <v>2422</v>
      </c>
      <c r="L826" s="122" t="s">
        <v>1923</v>
      </c>
    </row>
    <row r="827" spans="1:12" s="119" customFormat="1" ht="33.75">
      <c r="A827" s="122" t="s">
        <v>306</v>
      </c>
      <c r="B827" s="138" t="s">
        <v>1231</v>
      </c>
      <c r="C827" s="138" t="s">
        <v>1468</v>
      </c>
      <c r="D827" s="138" t="s">
        <v>1129</v>
      </c>
      <c r="E827" s="141"/>
      <c r="F827" s="138"/>
      <c r="G827" s="138"/>
      <c r="H827" s="140" t="s">
        <v>3543</v>
      </c>
      <c r="I827" s="138"/>
      <c r="J827" s="122" t="s">
        <v>3544</v>
      </c>
      <c r="K827" s="122" t="s">
        <v>2422</v>
      </c>
      <c r="L827" s="122" t="s">
        <v>1923</v>
      </c>
    </row>
    <row r="828" spans="1:12" s="119" customFormat="1" ht="33.75">
      <c r="A828" s="122" t="s">
        <v>307</v>
      </c>
      <c r="B828" s="138" t="s">
        <v>2165</v>
      </c>
      <c r="C828" s="138" t="s">
        <v>1468</v>
      </c>
      <c r="D828" s="138" t="s">
        <v>2804</v>
      </c>
      <c r="E828" s="141"/>
      <c r="F828" s="138"/>
      <c r="G828" s="138"/>
      <c r="H828" s="140" t="s">
        <v>3543</v>
      </c>
      <c r="I828" s="138"/>
      <c r="J828" s="122" t="s">
        <v>3544</v>
      </c>
      <c r="K828" s="122" t="s">
        <v>2422</v>
      </c>
      <c r="L828" s="122" t="s">
        <v>1923</v>
      </c>
    </row>
    <row r="829" spans="1:12" s="119" customFormat="1" ht="33.75">
      <c r="A829" s="122" t="s">
        <v>308</v>
      </c>
      <c r="B829" s="138" t="s">
        <v>996</v>
      </c>
      <c r="C829" s="138" t="s">
        <v>1881</v>
      </c>
      <c r="D829" s="138" t="s">
        <v>1882</v>
      </c>
      <c r="E829" s="141"/>
      <c r="F829" s="138"/>
      <c r="G829" s="138"/>
      <c r="H829" s="140" t="s">
        <v>3543</v>
      </c>
      <c r="I829" s="138"/>
      <c r="J829" s="122" t="s">
        <v>3544</v>
      </c>
      <c r="K829" s="122" t="s">
        <v>2422</v>
      </c>
      <c r="L829" s="122"/>
    </row>
    <row r="830" spans="1:12" s="119" customFormat="1" ht="33.75">
      <c r="A830" s="122" t="s">
        <v>309</v>
      </c>
      <c r="B830" s="138" t="s">
        <v>2167</v>
      </c>
      <c r="C830" s="138" t="s">
        <v>1930</v>
      </c>
      <c r="D830" s="138" t="s">
        <v>2228</v>
      </c>
      <c r="E830" s="141"/>
      <c r="F830" s="138"/>
      <c r="G830" s="138"/>
      <c r="H830" s="140" t="s">
        <v>3543</v>
      </c>
      <c r="I830" s="138"/>
      <c r="J830" s="122" t="s">
        <v>3544</v>
      </c>
      <c r="K830" s="122" t="s">
        <v>2422</v>
      </c>
      <c r="L830" s="122" t="s">
        <v>1923</v>
      </c>
    </row>
    <row r="831" spans="1:12" s="119" customFormat="1" ht="33.75">
      <c r="A831" s="122" t="s">
        <v>310</v>
      </c>
      <c r="B831" s="138" t="s">
        <v>2172</v>
      </c>
      <c r="C831" s="138" t="s">
        <v>1931</v>
      </c>
      <c r="D831" s="138" t="s">
        <v>1932</v>
      </c>
      <c r="E831" s="141"/>
      <c r="F831" s="138"/>
      <c r="G831" s="138"/>
      <c r="H831" s="140" t="s">
        <v>3543</v>
      </c>
      <c r="I831" s="138"/>
      <c r="J831" s="122" t="s">
        <v>3544</v>
      </c>
      <c r="K831" s="122" t="s">
        <v>2422</v>
      </c>
      <c r="L831" s="122" t="s">
        <v>1923</v>
      </c>
    </row>
    <row r="832" spans="1:12" s="119" customFormat="1" ht="33.75">
      <c r="A832" s="122" t="s">
        <v>311</v>
      </c>
      <c r="B832" s="138" t="s">
        <v>1231</v>
      </c>
      <c r="C832" s="138" t="s">
        <v>1931</v>
      </c>
      <c r="D832" s="138" t="s">
        <v>1933</v>
      </c>
      <c r="E832" s="141"/>
      <c r="F832" s="138"/>
      <c r="G832" s="138"/>
      <c r="H832" s="140" t="s">
        <v>3543</v>
      </c>
      <c r="I832" s="138"/>
      <c r="J832" s="122" t="s">
        <v>3544</v>
      </c>
      <c r="K832" s="122" t="s">
        <v>2422</v>
      </c>
      <c r="L832" s="122" t="s">
        <v>1923</v>
      </c>
    </row>
    <row r="833" spans="1:12" s="119" customFormat="1" ht="33.75">
      <c r="A833" s="122" t="s">
        <v>312</v>
      </c>
      <c r="B833" s="138" t="s">
        <v>1934</v>
      </c>
      <c r="C833" s="138" t="s">
        <v>1935</v>
      </c>
      <c r="D833" s="138" t="s">
        <v>1936</v>
      </c>
      <c r="E833" s="141"/>
      <c r="F833" s="138"/>
      <c r="G833" s="138"/>
      <c r="H833" s="140" t="s">
        <v>3543</v>
      </c>
      <c r="I833" s="138"/>
      <c r="J833" s="122" t="s">
        <v>3544</v>
      </c>
      <c r="K833" s="122" t="s">
        <v>2422</v>
      </c>
      <c r="L833" s="122" t="s">
        <v>1923</v>
      </c>
    </row>
    <row r="834" spans="1:12" s="119" customFormat="1" ht="33.75">
      <c r="A834" s="122" t="s">
        <v>313</v>
      </c>
      <c r="B834" s="138" t="s">
        <v>1937</v>
      </c>
      <c r="C834" s="138" t="s">
        <v>1938</v>
      </c>
      <c r="D834" s="138" t="s">
        <v>2447</v>
      </c>
      <c r="E834" s="141"/>
      <c r="F834" s="138"/>
      <c r="G834" s="138"/>
      <c r="H834" s="140" t="s">
        <v>3543</v>
      </c>
      <c r="I834" s="138"/>
      <c r="J834" s="122" t="s">
        <v>3544</v>
      </c>
      <c r="K834" s="122" t="s">
        <v>2422</v>
      </c>
      <c r="L834" s="122" t="s">
        <v>1923</v>
      </c>
    </row>
    <row r="835" spans="1:12" s="119" customFormat="1" ht="33.75">
      <c r="A835" s="122" t="s">
        <v>314</v>
      </c>
      <c r="B835" s="138" t="s">
        <v>1167</v>
      </c>
      <c r="C835" s="138" t="s">
        <v>1700</v>
      </c>
      <c r="D835" s="138" t="s">
        <v>1701</v>
      </c>
      <c r="E835" s="141"/>
      <c r="F835" s="138"/>
      <c r="G835" s="138"/>
      <c r="H835" s="140" t="s">
        <v>3543</v>
      </c>
      <c r="I835" s="138"/>
      <c r="J835" s="122" t="s">
        <v>3544</v>
      </c>
      <c r="K835" s="122" t="s">
        <v>2422</v>
      </c>
      <c r="L835" s="122" t="s">
        <v>1923</v>
      </c>
    </row>
    <row r="836" spans="1:12" s="119" customFormat="1" ht="33.75">
      <c r="A836" s="122" t="s">
        <v>315</v>
      </c>
      <c r="B836" s="138" t="s">
        <v>1702</v>
      </c>
      <c r="C836" s="138" t="s">
        <v>1703</v>
      </c>
      <c r="D836" s="138" t="s">
        <v>2447</v>
      </c>
      <c r="E836" s="141"/>
      <c r="F836" s="138"/>
      <c r="G836" s="138"/>
      <c r="H836" s="140" t="s">
        <v>3543</v>
      </c>
      <c r="I836" s="138"/>
      <c r="J836" s="122" t="s">
        <v>3544</v>
      </c>
      <c r="K836" s="122" t="s">
        <v>2422</v>
      </c>
      <c r="L836" s="122" t="s">
        <v>1923</v>
      </c>
    </row>
    <row r="837" spans="1:12" s="119" customFormat="1" ht="33.75">
      <c r="A837" s="122" t="s">
        <v>316</v>
      </c>
      <c r="B837" s="138" t="s">
        <v>1704</v>
      </c>
      <c r="C837" s="138" t="s">
        <v>2123</v>
      </c>
      <c r="D837" s="138" t="s">
        <v>2124</v>
      </c>
      <c r="E837" s="141"/>
      <c r="F837" s="138"/>
      <c r="G837" s="138"/>
      <c r="H837" s="140" t="s">
        <v>3543</v>
      </c>
      <c r="I837" s="138"/>
      <c r="J837" s="122" t="s">
        <v>3544</v>
      </c>
      <c r="K837" s="122" t="s">
        <v>2422</v>
      </c>
      <c r="L837" s="122" t="s">
        <v>1923</v>
      </c>
    </row>
    <row r="838" spans="1:12" s="119" customFormat="1" ht="33.75">
      <c r="A838" s="122" t="s">
        <v>317</v>
      </c>
      <c r="B838" s="138" t="s">
        <v>2354</v>
      </c>
      <c r="C838" s="138" t="s">
        <v>2123</v>
      </c>
      <c r="D838" s="138" t="s">
        <v>2804</v>
      </c>
      <c r="E838" s="141"/>
      <c r="F838" s="138"/>
      <c r="G838" s="138"/>
      <c r="H838" s="140" t="s">
        <v>3543</v>
      </c>
      <c r="I838" s="138"/>
      <c r="J838" s="122" t="s">
        <v>3544</v>
      </c>
      <c r="K838" s="122" t="s">
        <v>2422</v>
      </c>
      <c r="L838" s="122" t="s">
        <v>1923</v>
      </c>
    </row>
    <row r="839" spans="1:12" s="119" customFormat="1" ht="33.75">
      <c r="A839" s="122" t="s">
        <v>318</v>
      </c>
      <c r="B839" s="138" t="s">
        <v>2805</v>
      </c>
      <c r="C839" s="138" t="s">
        <v>2806</v>
      </c>
      <c r="D839" s="138" t="s">
        <v>1883</v>
      </c>
      <c r="E839" s="141"/>
      <c r="F839" s="138"/>
      <c r="G839" s="138"/>
      <c r="H839" s="140" t="s">
        <v>3543</v>
      </c>
      <c r="I839" s="138"/>
      <c r="J839" s="122" t="s">
        <v>3544</v>
      </c>
      <c r="K839" s="122" t="s">
        <v>2422</v>
      </c>
      <c r="L839" s="122" t="s">
        <v>1923</v>
      </c>
    </row>
    <row r="840" spans="1:12" s="119" customFormat="1" ht="33.75">
      <c r="A840" s="122" t="s">
        <v>319</v>
      </c>
      <c r="B840" s="138" t="s">
        <v>2807</v>
      </c>
      <c r="C840" s="138" t="s">
        <v>2808</v>
      </c>
      <c r="D840" s="138" t="s">
        <v>2809</v>
      </c>
      <c r="E840" s="141"/>
      <c r="F840" s="138"/>
      <c r="G840" s="138"/>
      <c r="H840" s="140" t="s">
        <v>3543</v>
      </c>
      <c r="I840" s="138"/>
      <c r="J840" s="122" t="s">
        <v>3544</v>
      </c>
      <c r="K840" s="122" t="s">
        <v>2422</v>
      </c>
      <c r="L840" s="122" t="s">
        <v>1923</v>
      </c>
    </row>
    <row r="841" spans="1:12" s="119" customFormat="1" ht="33.75">
      <c r="A841" s="122" t="s">
        <v>320</v>
      </c>
      <c r="B841" s="138" t="s">
        <v>2810</v>
      </c>
      <c r="C841" s="138" t="s">
        <v>2808</v>
      </c>
      <c r="D841" s="138" t="s">
        <v>2447</v>
      </c>
      <c r="E841" s="141"/>
      <c r="F841" s="138"/>
      <c r="G841" s="138"/>
      <c r="H841" s="140" t="s">
        <v>3543</v>
      </c>
      <c r="I841" s="138"/>
      <c r="J841" s="122" t="s">
        <v>3544</v>
      </c>
      <c r="K841" s="122" t="s">
        <v>2422</v>
      </c>
      <c r="L841" s="122" t="s">
        <v>1923</v>
      </c>
    </row>
    <row r="842" spans="1:12" s="119" customFormat="1" ht="33.75">
      <c r="A842" s="122" t="s">
        <v>321</v>
      </c>
      <c r="B842" s="138" t="s">
        <v>2172</v>
      </c>
      <c r="C842" s="138" t="s">
        <v>2854</v>
      </c>
      <c r="D842" s="138" t="s">
        <v>2855</v>
      </c>
      <c r="E842" s="141"/>
      <c r="F842" s="138"/>
      <c r="G842" s="138"/>
      <c r="H842" s="140" t="s">
        <v>3543</v>
      </c>
      <c r="I842" s="138"/>
      <c r="J842" s="122" t="s">
        <v>3544</v>
      </c>
      <c r="K842" s="122" t="s">
        <v>2422</v>
      </c>
      <c r="L842" s="122" t="s">
        <v>1923</v>
      </c>
    </row>
    <row r="843" spans="1:12" s="119" customFormat="1" ht="33.75">
      <c r="A843" s="122" t="s">
        <v>322</v>
      </c>
      <c r="B843" s="138" t="s">
        <v>2856</v>
      </c>
      <c r="C843" s="138" t="s">
        <v>2857</v>
      </c>
      <c r="D843" s="138" t="s">
        <v>2444</v>
      </c>
      <c r="E843" s="141"/>
      <c r="F843" s="138"/>
      <c r="G843" s="138"/>
      <c r="H843" s="140" t="s">
        <v>3543</v>
      </c>
      <c r="I843" s="138"/>
      <c r="J843" s="122" t="s">
        <v>3544</v>
      </c>
      <c r="K843" s="122" t="s">
        <v>2422</v>
      </c>
      <c r="L843" s="122" t="s">
        <v>1923</v>
      </c>
    </row>
    <row r="844" spans="1:12" s="119" customFormat="1" ht="33.75">
      <c r="A844" s="122" t="s">
        <v>323</v>
      </c>
      <c r="B844" s="138" t="s">
        <v>996</v>
      </c>
      <c r="C844" s="138" t="s">
        <v>2808</v>
      </c>
      <c r="D844" s="138" t="s">
        <v>74</v>
      </c>
      <c r="E844" s="141"/>
      <c r="F844" s="138"/>
      <c r="G844" s="138"/>
      <c r="H844" s="140" t="s">
        <v>3543</v>
      </c>
      <c r="I844" s="138"/>
      <c r="J844" s="122" t="s">
        <v>3544</v>
      </c>
      <c r="K844" s="122" t="s">
        <v>2422</v>
      </c>
      <c r="L844" s="122" t="s">
        <v>1923</v>
      </c>
    </row>
    <row r="845" spans="1:12" s="119" customFormat="1" ht="33.75">
      <c r="A845" s="122" t="s">
        <v>324</v>
      </c>
      <c r="B845" s="138" t="s">
        <v>2858</v>
      </c>
      <c r="C845" s="138" t="s">
        <v>2808</v>
      </c>
      <c r="D845" s="138" t="s">
        <v>2644</v>
      </c>
      <c r="E845" s="141"/>
      <c r="F845" s="138"/>
      <c r="G845" s="138"/>
      <c r="H845" s="140" t="s">
        <v>3543</v>
      </c>
      <c r="I845" s="138"/>
      <c r="J845" s="122" t="s">
        <v>3544</v>
      </c>
      <c r="K845" s="122" t="s">
        <v>2422</v>
      </c>
      <c r="L845" s="122" t="s">
        <v>1923</v>
      </c>
    </row>
    <row r="846" spans="1:12" s="119" customFormat="1" ht="33.75">
      <c r="A846" s="122" t="s">
        <v>325</v>
      </c>
      <c r="B846" s="138" t="s">
        <v>2859</v>
      </c>
      <c r="C846" s="138" t="s">
        <v>2854</v>
      </c>
      <c r="D846" s="138" t="s">
        <v>2860</v>
      </c>
      <c r="E846" s="141"/>
      <c r="F846" s="138"/>
      <c r="G846" s="138"/>
      <c r="H846" s="140" t="s">
        <v>3543</v>
      </c>
      <c r="I846" s="138"/>
      <c r="J846" s="122" t="s">
        <v>3544</v>
      </c>
      <c r="K846" s="122" t="s">
        <v>2422</v>
      </c>
      <c r="L846" s="122" t="s">
        <v>1923</v>
      </c>
    </row>
    <row r="847" spans="1:12" s="119" customFormat="1" ht="33.75">
      <c r="A847" s="122" t="s">
        <v>326</v>
      </c>
      <c r="B847" s="138" t="s">
        <v>2162</v>
      </c>
      <c r="C847" s="138" t="s">
        <v>2861</v>
      </c>
      <c r="D847" s="138" t="s">
        <v>3000</v>
      </c>
      <c r="E847" s="141"/>
      <c r="F847" s="138"/>
      <c r="G847" s="138"/>
      <c r="H847" s="140" t="s">
        <v>3543</v>
      </c>
      <c r="I847" s="138"/>
      <c r="J847" s="122" t="s">
        <v>3544</v>
      </c>
      <c r="K847" s="122" t="s">
        <v>2422</v>
      </c>
      <c r="L847" s="122" t="s">
        <v>1923</v>
      </c>
    </row>
    <row r="848" spans="1:12" s="119" customFormat="1" ht="33.75">
      <c r="A848" s="122" t="s">
        <v>327</v>
      </c>
      <c r="B848" s="138" t="s">
        <v>2862</v>
      </c>
      <c r="C848" s="138" t="s">
        <v>2863</v>
      </c>
      <c r="D848" s="138" t="s">
        <v>1574</v>
      </c>
      <c r="E848" s="141"/>
      <c r="F848" s="138"/>
      <c r="G848" s="138"/>
      <c r="H848" s="140" t="s">
        <v>3543</v>
      </c>
      <c r="I848" s="138"/>
      <c r="J848" s="122" t="s">
        <v>3544</v>
      </c>
      <c r="K848" s="122" t="s">
        <v>2422</v>
      </c>
      <c r="L848" s="122" t="s">
        <v>1923</v>
      </c>
    </row>
    <row r="849" spans="1:12" s="119" customFormat="1" ht="33.75">
      <c r="A849" s="122" t="s">
        <v>328</v>
      </c>
      <c r="B849" s="138" t="s">
        <v>2864</v>
      </c>
      <c r="C849" s="138" t="s">
        <v>2865</v>
      </c>
      <c r="D849" s="138" t="s">
        <v>2240</v>
      </c>
      <c r="E849" s="141"/>
      <c r="F849" s="138"/>
      <c r="G849" s="138"/>
      <c r="H849" s="140" t="s">
        <v>3543</v>
      </c>
      <c r="I849" s="138"/>
      <c r="J849" s="122" t="s">
        <v>3544</v>
      </c>
      <c r="K849" s="122" t="s">
        <v>2422</v>
      </c>
      <c r="L849" s="122" t="s">
        <v>1923</v>
      </c>
    </row>
    <row r="850" spans="1:12" s="119" customFormat="1" ht="33.75">
      <c r="A850" s="122" t="s">
        <v>329</v>
      </c>
      <c r="B850" s="138" t="s">
        <v>1787</v>
      </c>
      <c r="C850" s="138" t="s">
        <v>1177</v>
      </c>
      <c r="D850" s="138" t="s">
        <v>1458</v>
      </c>
      <c r="E850" s="141"/>
      <c r="F850" s="138"/>
      <c r="G850" s="138"/>
      <c r="H850" s="140" t="s">
        <v>3543</v>
      </c>
      <c r="I850" s="138"/>
      <c r="J850" s="122" t="s">
        <v>3544</v>
      </c>
      <c r="K850" s="122" t="s">
        <v>2422</v>
      </c>
      <c r="L850" s="122" t="s">
        <v>1923</v>
      </c>
    </row>
    <row r="851" spans="1:12" s="119" customFormat="1" ht="33.75">
      <c r="A851" s="122" t="s">
        <v>330</v>
      </c>
      <c r="B851" s="138" t="s">
        <v>1178</v>
      </c>
      <c r="C851" s="138" t="s">
        <v>1179</v>
      </c>
      <c r="D851" s="138" t="s">
        <v>1180</v>
      </c>
      <c r="E851" s="141"/>
      <c r="F851" s="138"/>
      <c r="G851" s="138"/>
      <c r="H851" s="140" t="s">
        <v>3543</v>
      </c>
      <c r="I851" s="138"/>
      <c r="J851" s="122" t="s">
        <v>3544</v>
      </c>
      <c r="K851" s="122" t="s">
        <v>2422</v>
      </c>
      <c r="L851" s="122" t="s">
        <v>1923</v>
      </c>
    </row>
    <row r="852" spans="1:12" s="119" customFormat="1" ht="45">
      <c r="A852" s="122" t="s">
        <v>331</v>
      </c>
      <c r="B852" s="138" t="s">
        <v>1181</v>
      </c>
      <c r="C852" s="138" t="s">
        <v>1177</v>
      </c>
      <c r="D852" s="138" t="s">
        <v>3488</v>
      </c>
      <c r="E852" s="141"/>
      <c r="F852" s="138"/>
      <c r="G852" s="138"/>
      <c r="H852" s="140" t="s">
        <v>3543</v>
      </c>
      <c r="I852" s="138"/>
      <c r="J852" s="122" t="s">
        <v>3544</v>
      </c>
      <c r="K852" s="122" t="s">
        <v>2422</v>
      </c>
      <c r="L852" s="122" t="s">
        <v>1923</v>
      </c>
    </row>
    <row r="853" spans="1:12" s="119" customFormat="1" ht="33.75">
      <c r="A853" s="122" t="s">
        <v>332</v>
      </c>
      <c r="B853" s="138" t="s">
        <v>1183</v>
      </c>
      <c r="C853" s="138" t="s">
        <v>1177</v>
      </c>
      <c r="D853" s="138" t="s">
        <v>1184</v>
      </c>
      <c r="E853" s="141"/>
      <c r="F853" s="138"/>
      <c r="G853" s="138"/>
      <c r="H853" s="140" t="s">
        <v>3543</v>
      </c>
      <c r="I853" s="138"/>
      <c r="J853" s="122" t="s">
        <v>3544</v>
      </c>
      <c r="K853" s="122" t="s">
        <v>2422</v>
      </c>
      <c r="L853" s="122" t="s">
        <v>1923</v>
      </c>
    </row>
    <row r="854" spans="1:12" s="119" customFormat="1" ht="33.75">
      <c r="A854" s="122" t="s">
        <v>3568</v>
      </c>
      <c r="B854" s="138" t="s">
        <v>1185</v>
      </c>
      <c r="C854" s="138" t="s">
        <v>1186</v>
      </c>
      <c r="D854" s="138" t="s">
        <v>1182</v>
      </c>
      <c r="E854" s="141"/>
      <c r="F854" s="138"/>
      <c r="G854" s="138"/>
      <c r="H854" s="140" t="s">
        <v>3543</v>
      </c>
      <c r="I854" s="138"/>
      <c r="J854" s="122" t="s">
        <v>3544</v>
      </c>
      <c r="K854" s="122" t="s">
        <v>2422</v>
      </c>
      <c r="L854" s="122" t="s">
        <v>1923</v>
      </c>
    </row>
    <row r="855" spans="1:12" s="119" customFormat="1" ht="33.75">
      <c r="A855" s="122" t="s">
        <v>333</v>
      </c>
      <c r="B855" s="138" t="s">
        <v>1187</v>
      </c>
      <c r="C855" s="138" t="s">
        <v>1177</v>
      </c>
      <c r="D855" s="138" t="s">
        <v>1188</v>
      </c>
      <c r="E855" s="141"/>
      <c r="F855" s="138"/>
      <c r="G855" s="138"/>
      <c r="H855" s="140" t="s">
        <v>3543</v>
      </c>
      <c r="I855" s="138"/>
      <c r="J855" s="122" t="s">
        <v>3544</v>
      </c>
      <c r="K855" s="122" t="s">
        <v>2422</v>
      </c>
      <c r="L855" s="122" t="s">
        <v>1923</v>
      </c>
    </row>
    <row r="856" spans="1:12" s="119" customFormat="1" ht="33.75">
      <c r="A856" s="122" t="s">
        <v>334</v>
      </c>
      <c r="B856" s="138" t="s">
        <v>868</v>
      </c>
      <c r="C856" s="138" t="s">
        <v>1177</v>
      </c>
      <c r="D856" s="138" t="s">
        <v>869</v>
      </c>
      <c r="E856" s="141"/>
      <c r="F856" s="138"/>
      <c r="G856" s="138"/>
      <c r="H856" s="140" t="s">
        <v>3543</v>
      </c>
      <c r="I856" s="138"/>
      <c r="J856" s="122" t="s">
        <v>3544</v>
      </c>
      <c r="K856" s="122" t="s">
        <v>2422</v>
      </c>
      <c r="L856" s="122" t="s">
        <v>1923</v>
      </c>
    </row>
    <row r="857" spans="1:12" s="119" customFormat="1" ht="33.75">
      <c r="A857" s="122" t="s">
        <v>335</v>
      </c>
      <c r="B857" s="138" t="s">
        <v>60</v>
      </c>
      <c r="C857" s="138" t="s">
        <v>1177</v>
      </c>
      <c r="D857" s="138" t="s">
        <v>61</v>
      </c>
      <c r="E857" s="141"/>
      <c r="F857" s="138"/>
      <c r="G857" s="138"/>
      <c r="H857" s="140" t="s">
        <v>3543</v>
      </c>
      <c r="I857" s="138"/>
      <c r="J857" s="122" t="s">
        <v>3544</v>
      </c>
      <c r="K857" s="122" t="s">
        <v>2422</v>
      </c>
      <c r="L857" s="122" t="s">
        <v>1923</v>
      </c>
    </row>
    <row r="858" spans="1:12" s="119" customFormat="1" ht="45">
      <c r="A858" s="122" t="s">
        <v>336</v>
      </c>
      <c r="B858" s="138" t="s">
        <v>3489</v>
      </c>
      <c r="C858" s="138" t="s">
        <v>1177</v>
      </c>
      <c r="D858" s="138" t="s">
        <v>1788</v>
      </c>
      <c r="E858" s="141"/>
      <c r="F858" s="138"/>
      <c r="G858" s="138"/>
      <c r="H858" s="140" t="s">
        <v>3543</v>
      </c>
      <c r="I858" s="138"/>
      <c r="J858" s="122" t="s">
        <v>3544</v>
      </c>
      <c r="K858" s="122" t="s">
        <v>2422</v>
      </c>
      <c r="L858" s="122" t="s">
        <v>1923</v>
      </c>
    </row>
    <row r="859" spans="1:12" s="119" customFormat="1" ht="33.75">
      <c r="A859" s="122" t="s">
        <v>337</v>
      </c>
      <c r="B859" s="138" t="s">
        <v>3490</v>
      </c>
      <c r="C859" s="138" t="s">
        <v>3194</v>
      </c>
      <c r="D859" s="138" t="s">
        <v>1867</v>
      </c>
      <c r="E859" s="141"/>
      <c r="F859" s="138"/>
      <c r="G859" s="138">
        <v>2283.471</v>
      </c>
      <c r="H859" s="140" t="s">
        <v>3543</v>
      </c>
      <c r="I859" s="138"/>
      <c r="J859" s="122" t="s">
        <v>3544</v>
      </c>
      <c r="K859" s="122" t="s">
        <v>2422</v>
      </c>
      <c r="L859" s="122" t="s">
        <v>1923</v>
      </c>
    </row>
    <row r="860" spans="1:12" s="119" customFormat="1" ht="33.75">
      <c r="A860" s="122" t="s">
        <v>338</v>
      </c>
      <c r="B860" s="138" t="s">
        <v>3491</v>
      </c>
      <c r="C860" s="138" t="s">
        <v>1177</v>
      </c>
      <c r="D860" s="138" t="s">
        <v>1789</v>
      </c>
      <c r="E860" s="141"/>
      <c r="F860" s="138"/>
      <c r="G860" s="138"/>
      <c r="H860" s="140" t="s">
        <v>3543</v>
      </c>
      <c r="I860" s="138"/>
      <c r="J860" s="122" t="s">
        <v>3544</v>
      </c>
      <c r="K860" s="122" t="s">
        <v>2422</v>
      </c>
      <c r="L860" s="122" t="s">
        <v>1923</v>
      </c>
    </row>
    <row r="861" spans="1:12" s="119" customFormat="1" ht="78.75">
      <c r="A861" s="122" t="s">
        <v>339</v>
      </c>
      <c r="B861" s="138" t="s">
        <v>1868</v>
      </c>
      <c r="C861" s="138" t="s">
        <v>1649</v>
      </c>
      <c r="D861" s="138" t="s">
        <v>3602</v>
      </c>
      <c r="E861" s="141"/>
      <c r="F861" s="138"/>
      <c r="G861" s="138"/>
      <c r="H861" s="140" t="s">
        <v>3603</v>
      </c>
      <c r="I861" s="138"/>
      <c r="J861" s="122" t="s">
        <v>3604</v>
      </c>
      <c r="K861" s="122" t="s">
        <v>2422</v>
      </c>
      <c r="L861" s="122" t="s">
        <v>1923</v>
      </c>
    </row>
    <row r="862" spans="1:12" s="119" customFormat="1" ht="33.75">
      <c r="A862" s="122" t="s">
        <v>340</v>
      </c>
      <c r="B862" s="138" t="s">
        <v>1870</v>
      </c>
      <c r="C862" s="138" t="s">
        <v>1649</v>
      </c>
      <c r="D862" s="138" t="s">
        <v>3089</v>
      </c>
      <c r="E862" s="141"/>
      <c r="F862" s="138"/>
      <c r="G862" s="138"/>
      <c r="H862" s="140" t="s">
        <v>3543</v>
      </c>
      <c r="I862" s="138"/>
      <c r="J862" s="122" t="s">
        <v>3544</v>
      </c>
      <c r="K862" s="122" t="s">
        <v>2422</v>
      </c>
      <c r="L862" s="122" t="s">
        <v>1923</v>
      </c>
    </row>
    <row r="863" spans="1:12" s="119" customFormat="1" ht="33.75">
      <c r="A863" s="122" t="s">
        <v>341</v>
      </c>
      <c r="B863" s="138" t="s">
        <v>1743</v>
      </c>
      <c r="C863" s="138" t="s">
        <v>1649</v>
      </c>
      <c r="D863" s="138" t="s">
        <v>3090</v>
      </c>
      <c r="E863" s="141"/>
      <c r="F863" s="138"/>
      <c r="G863" s="138"/>
      <c r="H863" s="140" t="s">
        <v>3543</v>
      </c>
      <c r="I863" s="138"/>
      <c r="J863" s="122" t="s">
        <v>3544</v>
      </c>
      <c r="K863" s="122" t="s">
        <v>2422</v>
      </c>
      <c r="L863" s="122" t="s">
        <v>1923</v>
      </c>
    </row>
    <row r="864" spans="1:12" s="119" customFormat="1" ht="33.75">
      <c r="A864" s="122" t="s">
        <v>342</v>
      </c>
      <c r="B864" s="138" t="s">
        <v>16</v>
      </c>
      <c r="C864" s="138" t="s">
        <v>1649</v>
      </c>
      <c r="D864" s="138" t="s">
        <v>3091</v>
      </c>
      <c r="E864" s="141"/>
      <c r="F864" s="138"/>
      <c r="G864" s="138"/>
      <c r="H864" s="140" t="s">
        <v>3543</v>
      </c>
      <c r="I864" s="138"/>
      <c r="J864" s="122" t="s">
        <v>3544</v>
      </c>
      <c r="K864" s="122" t="s">
        <v>2422</v>
      </c>
      <c r="L864" s="122" t="s">
        <v>1923</v>
      </c>
    </row>
    <row r="865" spans="1:12" s="119" customFormat="1" ht="78.75">
      <c r="A865" s="122" t="s">
        <v>3569</v>
      </c>
      <c r="B865" s="138" t="s">
        <v>1744</v>
      </c>
      <c r="C865" s="138" t="s">
        <v>1649</v>
      </c>
      <c r="D865" s="138" t="s">
        <v>3599</v>
      </c>
      <c r="E865" s="141"/>
      <c r="F865" s="138"/>
      <c r="G865" s="138" t="s">
        <v>3592</v>
      </c>
      <c r="H865" s="140" t="s">
        <v>3600</v>
      </c>
      <c r="I865" s="138"/>
      <c r="J865" s="122" t="s">
        <v>3601</v>
      </c>
      <c r="K865" s="122" t="s">
        <v>2422</v>
      </c>
      <c r="L865" s="122" t="s">
        <v>1923</v>
      </c>
    </row>
    <row r="866" spans="1:12" s="119" customFormat="1" ht="33.75">
      <c r="A866" s="122" t="s">
        <v>343</v>
      </c>
      <c r="B866" s="138" t="s">
        <v>13</v>
      </c>
      <c r="C866" s="138" t="s">
        <v>1649</v>
      </c>
      <c r="D866" s="138" t="s">
        <v>1745</v>
      </c>
      <c r="E866" s="141"/>
      <c r="F866" s="138"/>
      <c r="G866" s="138"/>
      <c r="H866" s="140" t="s">
        <v>3543</v>
      </c>
      <c r="I866" s="138"/>
      <c r="J866" s="122" t="s">
        <v>3544</v>
      </c>
      <c r="K866" s="122" t="s">
        <v>2422</v>
      </c>
      <c r="L866" s="122" t="s">
        <v>1923</v>
      </c>
    </row>
    <row r="867" spans="1:12" s="119" customFormat="1" ht="33.75">
      <c r="A867" s="122" t="s">
        <v>344</v>
      </c>
      <c r="B867" s="138" t="s">
        <v>1746</v>
      </c>
      <c r="C867" s="138" t="s">
        <v>1649</v>
      </c>
      <c r="D867" s="138" t="s">
        <v>3092</v>
      </c>
      <c r="E867" s="141"/>
      <c r="F867" s="138"/>
      <c r="G867" s="138"/>
      <c r="H867" s="140" t="s">
        <v>3543</v>
      </c>
      <c r="I867" s="138"/>
      <c r="J867" s="122" t="s">
        <v>3544</v>
      </c>
      <c r="K867" s="122" t="s">
        <v>2422</v>
      </c>
      <c r="L867" s="122" t="s">
        <v>1923</v>
      </c>
    </row>
    <row r="868" spans="1:12" s="119" customFormat="1" ht="33.75">
      <c r="A868" s="122" t="s">
        <v>345</v>
      </c>
      <c r="B868" s="138" t="s">
        <v>15</v>
      </c>
      <c r="C868" s="138" t="s">
        <v>1649</v>
      </c>
      <c r="D868" s="138" t="s">
        <v>3093</v>
      </c>
      <c r="E868" s="141"/>
      <c r="F868" s="138"/>
      <c r="G868" s="138"/>
      <c r="H868" s="140" t="s">
        <v>3543</v>
      </c>
      <c r="I868" s="138"/>
      <c r="J868" s="122" t="s">
        <v>3544</v>
      </c>
      <c r="K868" s="122" t="s">
        <v>2422</v>
      </c>
      <c r="L868" s="122" t="s">
        <v>1923</v>
      </c>
    </row>
    <row r="869" spans="1:12" s="119" customFormat="1" ht="33.75">
      <c r="A869" s="122" t="s">
        <v>346</v>
      </c>
      <c r="B869" s="138" t="s">
        <v>1747</v>
      </c>
      <c r="C869" s="138" t="s">
        <v>1748</v>
      </c>
      <c r="D869" s="138" t="s">
        <v>3022</v>
      </c>
      <c r="E869" s="141"/>
      <c r="F869" s="138"/>
      <c r="G869" s="138"/>
      <c r="H869" s="140" t="s">
        <v>3543</v>
      </c>
      <c r="I869" s="138"/>
      <c r="J869" s="122" t="s">
        <v>3544</v>
      </c>
      <c r="K869" s="122" t="s">
        <v>2422</v>
      </c>
      <c r="L869" s="122" t="s">
        <v>1923</v>
      </c>
    </row>
    <row r="870" spans="1:12" s="119" customFormat="1" ht="33.75">
      <c r="A870" s="122" t="s">
        <v>347</v>
      </c>
      <c r="B870" s="138" t="s">
        <v>1749</v>
      </c>
      <c r="C870" s="138" t="s">
        <v>1750</v>
      </c>
      <c r="D870" s="138" t="s">
        <v>1751</v>
      </c>
      <c r="E870" s="141"/>
      <c r="F870" s="138"/>
      <c r="G870" s="138"/>
      <c r="H870" s="140" t="s">
        <v>3543</v>
      </c>
      <c r="I870" s="138"/>
      <c r="J870" s="122" t="s">
        <v>3544</v>
      </c>
      <c r="K870" s="122" t="s">
        <v>2422</v>
      </c>
      <c r="L870" s="122" t="s">
        <v>1923</v>
      </c>
    </row>
    <row r="871" spans="1:12" s="119" customFormat="1" ht="33.75">
      <c r="A871" s="122" t="s">
        <v>348</v>
      </c>
      <c r="B871" s="138" t="s">
        <v>1752</v>
      </c>
      <c r="C871" s="138" t="s">
        <v>1649</v>
      </c>
      <c r="D871" s="138" t="s">
        <v>1753</v>
      </c>
      <c r="E871" s="141"/>
      <c r="F871" s="138"/>
      <c r="G871" s="138"/>
      <c r="H871" s="140" t="s">
        <v>3543</v>
      </c>
      <c r="I871" s="138"/>
      <c r="J871" s="122" t="s">
        <v>3544</v>
      </c>
      <c r="K871" s="122" t="s">
        <v>2422</v>
      </c>
      <c r="L871" s="122" t="s">
        <v>1923</v>
      </c>
    </row>
    <row r="872" spans="1:12" s="119" customFormat="1" ht="33.75">
      <c r="A872" s="122" t="s">
        <v>349</v>
      </c>
      <c r="B872" s="138" t="s">
        <v>3486</v>
      </c>
      <c r="C872" s="138" t="s">
        <v>532</v>
      </c>
      <c r="D872" s="138" t="s">
        <v>533</v>
      </c>
      <c r="E872" s="141"/>
      <c r="F872" s="138"/>
      <c r="G872" s="138"/>
      <c r="H872" s="140" t="s">
        <v>3543</v>
      </c>
      <c r="I872" s="138"/>
      <c r="J872" s="122" t="s">
        <v>3544</v>
      </c>
      <c r="K872" s="122" t="s">
        <v>2422</v>
      </c>
      <c r="L872" s="122" t="s">
        <v>1923</v>
      </c>
    </row>
    <row r="873" spans="1:12" s="119" customFormat="1" ht="33.75">
      <c r="A873" s="122" t="s">
        <v>350</v>
      </c>
      <c r="B873" s="138" t="s">
        <v>2169</v>
      </c>
      <c r="C873" s="138" t="s">
        <v>723</v>
      </c>
      <c r="D873" s="138" t="s">
        <v>3023</v>
      </c>
      <c r="E873" s="141"/>
      <c r="F873" s="138"/>
      <c r="G873" s="138"/>
      <c r="H873" s="140" t="s">
        <v>3543</v>
      </c>
      <c r="I873" s="138"/>
      <c r="J873" s="122" t="s">
        <v>3544</v>
      </c>
      <c r="K873" s="122" t="s">
        <v>2422</v>
      </c>
      <c r="L873" s="122" t="s">
        <v>1923</v>
      </c>
    </row>
    <row r="874" spans="1:12" s="119" customFormat="1" ht="33.75">
      <c r="A874" s="122" t="s">
        <v>351</v>
      </c>
      <c r="B874" s="138" t="s">
        <v>82</v>
      </c>
      <c r="C874" s="138" t="s">
        <v>2204</v>
      </c>
      <c r="D874" s="138" t="s">
        <v>2205</v>
      </c>
      <c r="E874" s="141"/>
      <c r="F874" s="138"/>
      <c r="G874" s="138"/>
      <c r="H874" s="140" t="s">
        <v>3543</v>
      </c>
      <c r="I874" s="138"/>
      <c r="J874" s="122" t="s">
        <v>3544</v>
      </c>
      <c r="K874" s="122" t="s">
        <v>2422</v>
      </c>
      <c r="L874" s="122" t="s">
        <v>1923</v>
      </c>
    </row>
    <row r="875" spans="1:12" s="119" customFormat="1" ht="33.75">
      <c r="A875" s="122" t="s">
        <v>352</v>
      </c>
      <c r="B875" s="138" t="s">
        <v>2165</v>
      </c>
      <c r="C875" s="138" t="s">
        <v>2206</v>
      </c>
      <c r="D875" s="138" t="s">
        <v>2207</v>
      </c>
      <c r="E875" s="141"/>
      <c r="F875" s="138"/>
      <c r="G875" s="138"/>
      <c r="H875" s="140" t="s">
        <v>3543</v>
      </c>
      <c r="I875" s="138"/>
      <c r="J875" s="122" t="s">
        <v>3544</v>
      </c>
      <c r="K875" s="122" t="s">
        <v>2422</v>
      </c>
      <c r="L875" s="122" t="s">
        <v>1923</v>
      </c>
    </row>
    <row r="876" spans="1:12" s="119" customFormat="1" ht="33.75">
      <c r="A876" s="122" t="s">
        <v>353</v>
      </c>
      <c r="B876" s="138" t="s">
        <v>2172</v>
      </c>
      <c r="C876" s="138" t="s">
        <v>2208</v>
      </c>
      <c r="D876" s="138" t="s">
        <v>2209</v>
      </c>
      <c r="E876" s="141"/>
      <c r="F876" s="138"/>
      <c r="G876" s="138"/>
      <c r="H876" s="140" t="s">
        <v>3543</v>
      </c>
      <c r="I876" s="138"/>
      <c r="J876" s="122" t="s">
        <v>3544</v>
      </c>
      <c r="K876" s="122" t="s">
        <v>2422</v>
      </c>
      <c r="L876" s="122" t="s">
        <v>1923</v>
      </c>
    </row>
    <row r="877" spans="1:12" s="119" customFormat="1" ht="33.75">
      <c r="A877" s="122" t="s">
        <v>354</v>
      </c>
      <c r="B877" s="138" t="s">
        <v>2210</v>
      </c>
      <c r="C877" s="138" t="s">
        <v>2211</v>
      </c>
      <c r="D877" s="138" t="s">
        <v>3022</v>
      </c>
      <c r="E877" s="141"/>
      <c r="F877" s="138"/>
      <c r="G877" s="138"/>
      <c r="H877" s="140" t="s">
        <v>3543</v>
      </c>
      <c r="I877" s="138"/>
      <c r="J877" s="122" t="s">
        <v>3544</v>
      </c>
      <c r="K877" s="122" t="s">
        <v>2422</v>
      </c>
      <c r="L877" s="122" t="s">
        <v>1923</v>
      </c>
    </row>
    <row r="878" spans="1:12" s="119" customFormat="1" ht="33.75">
      <c r="A878" s="122" t="s">
        <v>355</v>
      </c>
      <c r="B878" s="138" t="s">
        <v>16</v>
      </c>
      <c r="C878" s="138" t="s">
        <v>2208</v>
      </c>
      <c r="D878" s="138" t="s">
        <v>3024</v>
      </c>
      <c r="E878" s="141"/>
      <c r="F878" s="138"/>
      <c r="G878" s="138"/>
      <c r="H878" s="140" t="s">
        <v>3543</v>
      </c>
      <c r="I878" s="138"/>
      <c r="J878" s="122" t="s">
        <v>3544</v>
      </c>
      <c r="K878" s="122" t="s">
        <v>2422</v>
      </c>
      <c r="L878" s="122" t="s">
        <v>1923</v>
      </c>
    </row>
    <row r="879" spans="1:12" s="119" customFormat="1" ht="33.75">
      <c r="A879" s="122" t="s">
        <v>356</v>
      </c>
      <c r="B879" s="138" t="s">
        <v>1752</v>
      </c>
      <c r="C879" s="138" t="s">
        <v>2208</v>
      </c>
      <c r="D879" s="138" t="s">
        <v>3091</v>
      </c>
      <c r="E879" s="141"/>
      <c r="F879" s="138"/>
      <c r="G879" s="138"/>
      <c r="H879" s="140" t="s">
        <v>3543</v>
      </c>
      <c r="I879" s="138"/>
      <c r="J879" s="122" t="s">
        <v>3544</v>
      </c>
      <c r="K879" s="122" t="s">
        <v>2422</v>
      </c>
      <c r="L879" s="122" t="s">
        <v>1923</v>
      </c>
    </row>
    <row r="880" spans="1:12" s="119" customFormat="1" ht="33.75">
      <c r="A880" s="122" t="s">
        <v>357</v>
      </c>
      <c r="B880" s="138" t="s">
        <v>2215</v>
      </c>
      <c r="C880" s="138" t="s">
        <v>2208</v>
      </c>
      <c r="D880" s="138" t="s">
        <v>3025</v>
      </c>
      <c r="E880" s="141"/>
      <c r="F880" s="138"/>
      <c r="G880" s="138"/>
      <c r="H880" s="140" t="s">
        <v>3543</v>
      </c>
      <c r="I880" s="138"/>
      <c r="J880" s="122" t="s">
        <v>3544</v>
      </c>
      <c r="K880" s="122" t="s">
        <v>2422</v>
      </c>
      <c r="L880" s="122" t="s">
        <v>1923</v>
      </c>
    </row>
    <row r="881" spans="1:12" s="119" customFormat="1" ht="33.75">
      <c r="A881" s="122" t="s">
        <v>358</v>
      </c>
      <c r="B881" s="138" t="s">
        <v>1747</v>
      </c>
      <c r="C881" s="138" t="s">
        <v>2208</v>
      </c>
      <c r="D881" s="138" t="s">
        <v>524</v>
      </c>
      <c r="E881" s="141"/>
      <c r="F881" s="138"/>
      <c r="G881" s="138"/>
      <c r="H881" s="140" t="s">
        <v>3543</v>
      </c>
      <c r="I881" s="138"/>
      <c r="J881" s="122" t="s">
        <v>3544</v>
      </c>
      <c r="K881" s="122" t="s">
        <v>2422</v>
      </c>
      <c r="L881" s="122" t="s">
        <v>1923</v>
      </c>
    </row>
    <row r="882" spans="1:12" s="119" customFormat="1" ht="33.75">
      <c r="A882" s="122" t="s">
        <v>359</v>
      </c>
      <c r="B882" s="138" t="s">
        <v>2217</v>
      </c>
      <c r="C882" s="138" t="s">
        <v>2211</v>
      </c>
      <c r="D882" s="138" t="s">
        <v>2218</v>
      </c>
      <c r="E882" s="141"/>
      <c r="F882" s="138"/>
      <c r="G882" s="138"/>
      <c r="H882" s="140" t="s">
        <v>3543</v>
      </c>
      <c r="I882" s="138"/>
      <c r="J882" s="122" t="s">
        <v>3544</v>
      </c>
      <c r="K882" s="122" t="s">
        <v>2422</v>
      </c>
      <c r="L882" s="122" t="s">
        <v>1923</v>
      </c>
    </row>
    <row r="883" spans="1:12" s="119" customFormat="1" ht="33.75">
      <c r="A883" s="122" t="s">
        <v>360</v>
      </c>
      <c r="B883" s="138" t="s">
        <v>969</v>
      </c>
      <c r="C883" s="138" t="s">
        <v>2219</v>
      </c>
      <c r="D883" s="138" t="s">
        <v>3026</v>
      </c>
      <c r="E883" s="141"/>
      <c r="F883" s="138"/>
      <c r="G883" s="138"/>
      <c r="H883" s="140" t="s">
        <v>3543</v>
      </c>
      <c r="I883" s="138"/>
      <c r="J883" s="122" t="s">
        <v>3544</v>
      </c>
      <c r="K883" s="122" t="s">
        <v>2422</v>
      </c>
      <c r="L883" s="122" t="s">
        <v>1923</v>
      </c>
    </row>
    <row r="884" spans="1:12" s="119" customFormat="1" ht="33.75">
      <c r="A884" s="122" t="s">
        <v>361</v>
      </c>
      <c r="B884" s="138" t="s">
        <v>2220</v>
      </c>
      <c r="C884" s="138" t="s">
        <v>2221</v>
      </c>
      <c r="D884" s="138" t="s">
        <v>3027</v>
      </c>
      <c r="E884" s="141"/>
      <c r="F884" s="138"/>
      <c r="G884" s="138"/>
      <c r="H884" s="140" t="s">
        <v>3543</v>
      </c>
      <c r="I884" s="138"/>
      <c r="J884" s="122" t="s">
        <v>3544</v>
      </c>
      <c r="K884" s="122" t="s">
        <v>2422</v>
      </c>
      <c r="L884" s="122" t="s">
        <v>1923</v>
      </c>
    </row>
    <row r="885" spans="1:12" s="119" customFormat="1" ht="33.75">
      <c r="A885" s="122" t="s">
        <v>362</v>
      </c>
      <c r="B885" s="138" t="s">
        <v>2222</v>
      </c>
      <c r="C885" s="138" t="s">
        <v>2223</v>
      </c>
      <c r="D885" s="138" t="s">
        <v>1377</v>
      </c>
      <c r="E885" s="141"/>
      <c r="F885" s="138"/>
      <c r="G885" s="138"/>
      <c r="H885" s="140" t="s">
        <v>3543</v>
      </c>
      <c r="I885" s="138"/>
      <c r="J885" s="122" t="s">
        <v>3544</v>
      </c>
      <c r="K885" s="122" t="s">
        <v>2422</v>
      </c>
      <c r="L885" s="122" t="s">
        <v>1923</v>
      </c>
    </row>
    <row r="886" spans="1:12" s="119" customFormat="1" ht="33.75">
      <c r="A886" s="122" t="s">
        <v>363</v>
      </c>
      <c r="B886" s="138" t="s">
        <v>2224</v>
      </c>
      <c r="C886" s="138" t="s">
        <v>1871</v>
      </c>
      <c r="D886" s="138" t="s">
        <v>3028</v>
      </c>
      <c r="E886" s="141"/>
      <c r="F886" s="138"/>
      <c r="G886" s="138"/>
      <c r="H886" s="140" t="s">
        <v>3543</v>
      </c>
      <c r="I886" s="138"/>
      <c r="J886" s="122" t="s">
        <v>3544</v>
      </c>
      <c r="K886" s="122" t="s">
        <v>2422</v>
      </c>
      <c r="L886" s="122" t="s">
        <v>1923</v>
      </c>
    </row>
    <row r="887" spans="1:12" s="119" customFormat="1" ht="33.75">
      <c r="A887" s="122" t="s">
        <v>364</v>
      </c>
      <c r="B887" s="138" t="s">
        <v>1872</v>
      </c>
      <c r="C887" s="138" t="s">
        <v>1871</v>
      </c>
      <c r="D887" s="138" t="s">
        <v>1567</v>
      </c>
      <c r="E887" s="141"/>
      <c r="F887" s="138"/>
      <c r="G887" s="138"/>
      <c r="H887" s="140" t="s">
        <v>3543</v>
      </c>
      <c r="I887" s="138"/>
      <c r="J887" s="122" t="s">
        <v>3544</v>
      </c>
      <c r="K887" s="122" t="s">
        <v>2422</v>
      </c>
      <c r="L887" s="122" t="s">
        <v>1923</v>
      </c>
    </row>
    <row r="888" spans="1:12" s="119" customFormat="1" ht="33.75">
      <c r="A888" s="122" t="s">
        <v>365</v>
      </c>
      <c r="B888" s="138" t="s">
        <v>479</v>
      </c>
      <c r="C888" s="138" t="s">
        <v>1871</v>
      </c>
      <c r="D888" s="138" t="s">
        <v>1877</v>
      </c>
      <c r="E888" s="141"/>
      <c r="F888" s="138"/>
      <c r="G888" s="138"/>
      <c r="H888" s="140" t="s">
        <v>3543</v>
      </c>
      <c r="I888" s="138"/>
      <c r="J888" s="122" t="s">
        <v>3544</v>
      </c>
      <c r="K888" s="122" t="s">
        <v>2422</v>
      </c>
      <c r="L888" s="122" t="s">
        <v>1923</v>
      </c>
    </row>
    <row r="889" spans="1:12" s="119" customFormat="1" ht="33.75">
      <c r="A889" s="122" t="s">
        <v>366</v>
      </c>
      <c r="B889" s="138" t="s">
        <v>480</v>
      </c>
      <c r="C889" s="138" t="s">
        <v>1871</v>
      </c>
      <c r="D889" s="138" t="s">
        <v>2999</v>
      </c>
      <c r="E889" s="141"/>
      <c r="F889" s="138"/>
      <c r="G889" s="138"/>
      <c r="H889" s="140" t="s">
        <v>3543</v>
      </c>
      <c r="I889" s="138"/>
      <c r="J889" s="122" t="s">
        <v>3544</v>
      </c>
      <c r="K889" s="122" t="s">
        <v>2422</v>
      </c>
      <c r="L889" s="122" t="s">
        <v>1923</v>
      </c>
    </row>
    <row r="890" spans="1:12" s="119" customFormat="1" ht="33.75">
      <c r="A890" s="122" t="s">
        <v>367</v>
      </c>
      <c r="B890" s="138" t="s">
        <v>481</v>
      </c>
      <c r="C890" s="138" t="s">
        <v>1871</v>
      </c>
      <c r="D890" s="138" t="s">
        <v>1481</v>
      </c>
      <c r="E890" s="141"/>
      <c r="F890" s="138"/>
      <c r="G890" s="138"/>
      <c r="H890" s="140" t="s">
        <v>3543</v>
      </c>
      <c r="I890" s="138"/>
      <c r="J890" s="122" t="s">
        <v>3544</v>
      </c>
      <c r="K890" s="122" t="s">
        <v>2422</v>
      </c>
      <c r="L890" s="122" t="s">
        <v>1923</v>
      </c>
    </row>
    <row r="891" spans="1:12" s="119" customFormat="1" ht="33.75">
      <c r="A891" s="122" t="s">
        <v>368</v>
      </c>
      <c r="B891" s="138" t="s">
        <v>482</v>
      </c>
      <c r="C891" s="138" t="s">
        <v>834</v>
      </c>
      <c r="D891" s="138" t="s">
        <v>3029</v>
      </c>
      <c r="E891" s="141"/>
      <c r="F891" s="138"/>
      <c r="G891" s="138"/>
      <c r="H891" s="140" t="s">
        <v>3543</v>
      </c>
      <c r="I891" s="138"/>
      <c r="J891" s="122" t="s">
        <v>3544</v>
      </c>
      <c r="K891" s="122" t="s">
        <v>2422</v>
      </c>
      <c r="L891" s="122" t="s">
        <v>1923</v>
      </c>
    </row>
    <row r="892" spans="1:12" s="119" customFormat="1" ht="33.75">
      <c r="A892" s="122" t="s">
        <v>369</v>
      </c>
      <c r="B892" s="138" t="s">
        <v>2172</v>
      </c>
      <c r="C892" s="138" t="s">
        <v>835</v>
      </c>
      <c r="D892" s="138" t="s">
        <v>836</v>
      </c>
      <c r="E892" s="141"/>
      <c r="F892" s="138"/>
      <c r="G892" s="138"/>
      <c r="H892" s="140" t="s">
        <v>3543</v>
      </c>
      <c r="I892" s="138"/>
      <c r="J892" s="122" t="s">
        <v>3544</v>
      </c>
      <c r="K892" s="122" t="s">
        <v>2422</v>
      </c>
      <c r="L892" s="122" t="s">
        <v>1923</v>
      </c>
    </row>
    <row r="893" spans="1:12" s="119" customFormat="1" ht="33.75">
      <c r="A893" s="122" t="s">
        <v>370</v>
      </c>
      <c r="B893" s="138" t="s">
        <v>1231</v>
      </c>
      <c r="C893" s="138" t="s">
        <v>837</v>
      </c>
      <c r="D893" s="138" t="s">
        <v>838</v>
      </c>
      <c r="E893" s="141"/>
      <c r="F893" s="138"/>
      <c r="G893" s="138"/>
      <c r="H893" s="140" t="s">
        <v>3543</v>
      </c>
      <c r="I893" s="138"/>
      <c r="J893" s="122" t="s">
        <v>3544</v>
      </c>
      <c r="K893" s="122" t="s">
        <v>2422</v>
      </c>
      <c r="L893" s="122" t="s">
        <v>1923</v>
      </c>
    </row>
    <row r="894" spans="1:12" s="119" customFormat="1" ht="33.75">
      <c r="A894" s="122" t="s">
        <v>371</v>
      </c>
      <c r="B894" s="138" t="s">
        <v>2037</v>
      </c>
      <c r="C894" s="138" t="s">
        <v>837</v>
      </c>
      <c r="D894" s="138" t="s">
        <v>839</v>
      </c>
      <c r="E894" s="141"/>
      <c r="F894" s="138"/>
      <c r="G894" s="138"/>
      <c r="H894" s="140" t="s">
        <v>3543</v>
      </c>
      <c r="I894" s="138"/>
      <c r="J894" s="122" t="s">
        <v>3544</v>
      </c>
      <c r="K894" s="122" t="s">
        <v>2422</v>
      </c>
      <c r="L894" s="122" t="s">
        <v>1923</v>
      </c>
    </row>
    <row r="895" spans="1:12" s="119" customFormat="1" ht="33.75">
      <c r="A895" s="122" t="s">
        <v>372</v>
      </c>
      <c r="B895" s="138" t="s">
        <v>1533</v>
      </c>
      <c r="C895" s="138" t="s">
        <v>837</v>
      </c>
      <c r="D895" s="138" t="s">
        <v>2216</v>
      </c>
      <c r="E895" s="141"/>
      <c r="F895" s="138"/>
      <c r="G895" s="138"/>
      <c r="H895" s="140" t="s">
        <v>3543</v>
      </c>
      <c r="I895" s="138"/>
      <c r="J895" s="122" t="s">
        <v>3544</v>
      </c>
      <c r="K895" s="122" t="s">
        <v>2422</v>
      </c>
      <c r="L895" s="122" t="s">
        <v>1923</v>
      </c>
    </row>
    <row r="896" spans="1:12" s="119" customFormat="1" ht="33.75">
      <c r="A896" s="122" t="s">
        <v>373</v>
      </c>
      <c r="B896" s="138" t="s">
        <v>840</v>
      </c>
      <c r="C896" s="138" t="s">
        <v>837</v>
      </c>
      <c r="D896" s="138" t="s">
        <v>841</v>
      </c>
      <c r="E896" s="141"/>
      <c r="F896" s="138"/>
      <c r="G896" s="138"/>
      <c r="H896" s="140" t="s">
        <v>3543</v>
      </c>
      <c r="I896" s="138"/>
      <c r="J896" s="122" t="s">
        <v>3544</v>
      </c>
      <c r="K896" s="122" t="s">
        <v>2422</v>
      </c>
      <c r="L896" s="122" t="s">
        <v>1923</v>
      </c>
    </row>
    <row r="897" spans="1:12" s="119" customFormat="1" ht="33.75">
      <c r="A897" s="122" t="s">
        <v>374</v>
      </c>
      <c r="B897" s="138" t="s">
        <v>842</v>
      </c>
      <c r="C897" s="138" t="s">
        <v>837</v>
      </c>
      <c r="D897" s="138" t="s">
        <v>3030</v>
      </c>
      <c r="E897" s="141"/>
      <c r="F897" s="138"/>
      <c r="G897" s="138"/>
      <c r="H897" s="140" t="s">
        <v>3543</v>
      </c>
      <c r="I897" s="138"/>
      <c r="J897" s="122" t="s">
        <v>3544</v>
      </c>
      <c r="K897" s="122" t="s">
        <v>2422</v>
      </c>
      <c r="L897" s="122" t="s">
        <v>1923</v>
      </c>
    </row>
    <row r="898" spans="1:12" s="119" customFormat="1" ht="33.75">
      <c r="A898" s="122" t="s">
        <v>375</v>
      </c>
      <c r="B898" s="138" t="s">
        <v>2162</v>
      </c>
      <c r="C898" s="138" t="s">
        <v>843</v>
      </c>
      <c r="D898" s="138" t="s">
        <v>3031</v>
      </c>
      <c r="E898" s="141"/>
      <c r="F898" s="138"/>
      <c r="G898" s="138"/>
      <c r="H898" s="140" t="s">
        <v>3543</v>
      </c>
      <c r="I898" s="138"/>
      <c r="J898" s="122" t="s">
        <v>3544</v>
      </c>
      <c r="K898" s="122" t="s">
        <v>2422</v>
      </c>
      <c r="L898" s="122" t="s">
        <v>1923</v>
      </c>
    </row>
    <row r="899" spans="1:12" s="119" customFormat="1" ht="33.75">
      <c r="A899" s="122" t="s">
        <v>376</v>
      </c>
      <c r="B899" s="138" t="s">
        <v>844</v>
      </c>
      <c r="C899" s="138" t="s">
        <v>845</v>
      </c>
      <c r="D899" s="138" t="s">
        <v>1366</v>
      </c>
      <c r="E899" s="141"/>
      <c r="F899" s="138"/>
      <c r="G899" s="138"/>
      <c r="H899" s="140" t="s">
        <v>3543</v>
      </c>
      <c r="I899" s="138"/>
      <c r="J899" s="122" t="s">
        <v>3544</v>
      </c>
      <c r="K899" s="122" t="s">
        <v>2422</v>
      </c>
      <c r="L899" s="122" t="s">
        <v>1923</v>
      </c>
    </row>
    <row r="900" spans="1:12" s="119" customFormat="1" ht="33.75">
      <c r="A900" s="122" t="s">
        <v>377</v>
      </c>
      <c r="B900" s="138" t="s">
        <v>846</v>
      </c>
      <c r="C900" s="138" t="s">
        <v>847</v>
      </c>
      <c r="D900" s="138" t="s">
        <v>2214</v>
      </c>
      <c r="E900" s="141"/>
      <c r="F900" s="138"/>
      <c r="G900" s="138"/>
      <c r="H900" s="140" t="s">
        <v>3543</v>
      </c>
      <c r="I900" s="138"/>
      <c r="J900" s="122" t="s">
        <v>3544</v>
      </c>
      <c r="K900" s="122" t="s">
        <v>2422</v>
      </c>
      <c r="L900" s="122" t="s">
        <v>1923</v>
      </c>
    </row>
    <row r="901" spans="1:12" s="119" customFormat="1" ht="33.75">
      <c r="A901" s="122" t="s">
        <v>378</v>
      </c>
      <c r="B901" s="138" t="s">
        <v>2162</v>
      </c>
      <c r="C901" s="138" t="s">
        <v>848</v>
      </c>
      <c r="D901" s="138" t="s">
        <v>849</v>
      </c>
      <c r="E901" s="141"/>
      <c r="F901" s="138"/>
      <c r="G901" s="138"/>
      <c r="H901" s="140" t="s">
        <v>3543</v>
      </c>
      <c r="I901" s="138"/>
      <c r="J901" s="122" t="s">
        <v>3544</v>
      </c>
      <c r="K901" s="122" t="s">
        <v>2422</v>
      </c>
      <c r="L901" s="122" t="s">
        <v>1923</v>
      </c>
    </row>
    <row r="902" spans="1:12" s="119" customFormat="1" ht="78.75">
      <c r="A902" s="122" t="s">
        <v>379</v>
      </c>
      <c r="B902" s="138" t="s">
        <v>1231</v>
      </c>
      <c r="C902" s="138" t="s">
        <v>847</v>
      </c>
      <c r="D902" s="138" t="s">
        <v>3594</v>
      </c>
      <c r="E902" s="141"/>
      <c r="F902" s="138"/>
      <c r="G902" s="138">
        <v>11925.7</v>
      </c>
      <c r="H902" s="140" t="s">
        <v>3590</v>
      </c>
      <c r="I902" s="138"/>
      <c r="J902" s="122" t="s">
        <v>3593</v>
      </c>
      <c r="K902" s="122" t="s">
        <v>2422</v>
      </c>
      <c r="L902" s="122" t="s">
        <v>1923</v>
      </c>
    </row>
    <row r="903" spans="1:12" s="119" customFormat="1" ht="33.75">
      <c r="A903" s="122" t="s">
        <v>380</v>
      </c>
      <c r="B903" s="138" t="s">
        <v>752</v>
      </c>
      <c r="C903" s="138" t="s">
        <v>851</v>
      </c>
      <c r="D903" s="138" t="s">
        <v>1952</v>
      </c>
      <c r="E903" s="141"/>
      <c r="F903" s="138"/>
      <c r="G903" s="138"/>
      <c r="H903" s="140" t="s">
        <v>3543</v>
      </c>
      <c r="I903" s="138"/>
      <c r="J903" s="122" t="s">
        <v>3544</v>
      </c>
      <c r="K903" s="122" t="s">
        <v>2422</v>
      </c>
      <c r="L903" s="122" t="s">
        <v>1923</v>
      </c>
    </row>
    <row r="904" spans="1:12" s="119" customFormat="1" ht="33.75">
      <c r="A904" s="122" t="s">
        <v>381</v>
      </c>
      <c r="B904" s="138" t="s">
        <v>858</v>
      </c>
      <c r="C904" s="138" t="s">
        <v>859</v>
      </c>
      <c r="D904" s="138" t="s">
        <v>3032</v>
      </c>
      <c r="E904" s="141"/>
      <c r="F904" s="138"/>
      <c r="G904" s="138"/>
      <c r="H904" s="140" t="s">
        <v>3543</v>
      </c>
      <c r="I904" s="138"/>
      <c r="J904" s="122" t="s">
        <v>3544</v>
      </c>
      <c r="K904" s="122" t="s">
        <v>2422</v>
      </c>
      <c r="L904" s="122" t="s">
        <v>1923</v>
      </c>
    </row>
    <row r="905" spans="1:12" s="119" customFormat="1" ht="33.75">
      <c r="A905" s="122" t="s">
        <v>382</v>
      </c>
      <c r="B905" s="138" t="s">
        <v>861</v>
      </c>
      <c r="C905" s="138" t="s">
        <v>688</v>
      </c>
      <c r="D905" s="138" t="s">
        <v>1362</v>
      </c>
      <c r="E905" s="141"/>
      <c r="F905" s="138"/>
      <c r="G905" s="138"/>
      <c r="H905" s="140" t="s">
        <v>3543</v>
      </c>
      <c r="I905" s="138"/>
      <c r="J905" s="122" t="s">
        <v>3544</v>
      </c>
      <c r="K905" s="122" t="s">
        <v>2422</v>
      </c>
      <c r="L905" s="122" t="s">
        <v>1923</v>
      </c>
    </row>
    <row r="906" spans="1:12" s="119" customFormat="1" ht="33.75">
      <c r="A906" s="122" t="s">
        <v>383</v>
      </c>
      <c r="B906" s="138" t="s">
        <v>3035</v>
      </c>
      <c r="C906" s="138" t="s">
        <v>1824</v>
      </c>
      <c r="D906" s="138" t="s">
        <v>3036</v>
      </c>
      <c r="E906" s="141"/>
      <c r="F906" s="138"/>
      <c r="G906" s="138"/>
      <c r="H906" s="140" t="s">
        <v>3543</v>
      </c>
      <c r="I906" s="138"/>
      <c r="J906" s="122" t="s">
        <v>3544</v>
      </c>
      <c r="K906" s="122" t="s">
        <v>2422</v>
      </c>
      <c r="L906" s="122" t="s">
        <v>1923</v>
      </c>
    </row>
    <row r="907" spans="1:12" s="119" customFormat="1" ht="33.75">
      <c r="A907" s="122" t="s">
        <v>384</v>
      </c>
      <c r="B907" s="138" t="s">
        <v>3033</v>
      </c>
      <c r="C907" s="138" t="s">
        <v>3034</v>
      </c>
      <c r="D907" s="138" t="s">
        <v>738</v>
      </c>
      <c r="E907" s="141"/>
      <c r="F907" s="138"/>
      <c r="G907" s="138"/>
      <c r="H907" s="140" t="s">
        <v>3543</v>
      </c>
      <c r="I907" s="138"/>
      <c r="J907" s="122" t="s">
        <v>3544</v>
      </c>
      <c r="K907" s="122" t="s">
        <v>2422</v>
      </c>
      <c r="L907" s="122" t="s">
        <v>1923</v>
      </c>
    </row>
    <row r="908" spans="1:12" s="119" customFormat="1" ht="45">
      <c r="A908" s="122" t="s">
        <v>385</v>
      </c>
      <c r="B908" s="138" t="s">
        <v>1791</v>
      </c>
      <c r="C908" s="138" t="s">
        <v>689</v>
      </c>
      <c r="D908" s="138" t="s">
        <v>1790</v>
      </c>
      <c r="E908" s="141"/>
      <c r="F908" s="138"/>
      <c r="G908" s="138"/>
      <c r="H908" s="140" t="s">
        <v>3543</v>
      </c>
      <c r="I908" s="138"/>
      <c r="J908" s="122" t="s">
        <v>3544</v>
      </c>
      <c r="K908" s="122" t="s">
        <v>2422</v>
      </c>
      <c r="L908" s="122" t="s">
        <v>1923</v>
      </c>
    </row>
    <row r="909" spans="1:12" s="119" customFormat="1" ht="33.75">
      <c r="A909" s="122" t="s">
        <v>386</v>
      </c>
      <c r="B909" s="138" t="s">
        <v>690</v>
      </c>
      <c r="C909" s="138" t="s">
        <v>691</v>
      </c>
      <c r="D909" s="138" t="s">
        <v>692</v>
      </c>
      <c r="E909" s="141"/>
      <c r="F909" s="138"/>
      <c r="G909" s="138"/>
      <c r="H909" s="140" t="s">
        <v>3543</v>
      </c>
      <c r="I909" s="138"/>
      <c r="J909" s="122" t="s">
        <v>3544</v>
      </c>
      <c r="K909" s="122" t="s">
        <v>2422</v>
      </c>
      <c r="L909" s="122" t="s">
        <v>1923</v>
      </c>
    </row>
    <row r="910" spans="1:12" s="119" customFormat="1" ht="33.75">
      <c r="A910" s="122" t="s">
        <v>387</v>
      </c>
      <c r="B910" s="138" t="s">
        <v>693</v>
      </c>
      <c r="C910" s="138" t="s">
        <v>691</v>
      </c>
      <c r="D910" s="138" t="s">
        <v>694</v>
      </c>
      <c r="E910" s="141"/>
      <c r="F910" s="138"/>
      <c r="G910" s="138"/>
      <c r="H910" s="140" t="s">
        <v>3543</v>
      </c>
      <c r="I910" s="138"/>
      <c r="J910" s="122" t="s">
        <v>3544</v>
      </c>
      <c r="K910" s="122" t="s">
        <v>2422</v>
      </c>
      <c r="L910" s="122" t="s">
        <v>1923</v>
      </c>
    </row>
    <row r="911" spans="1:12" s="119" customFormat="1" ht="33.75">
      <c r="A911" s="122" t="s">
        <v>388</v>
      </c>
      <c r="B911" s="138" t="s">
        <v>2160</v>
      </c>
      <c r="C911" s="138" t="s">
        <v>824</v>
      </c>
      <c r="D911" s="138" t="s">
        <v>2161</v>
      </c>
      <c r="E911" s="141"/>
      <c r="F911" s="138"/>
      <c r="G911" s="138"/>
      <c r="H911" s="140" t="s">
        <v>3543</v>
      </c>
      <c r="I911" s="138"/>
      <c r="J911" s="122" t="s">
        <v>3544</v>
      </c>
      <c r="K911" s="122" t="s">
        <v>2422</v>
      </c>
      <c r="L911" s="122" t="s">
        <v>1923</v>
      </c>
    </row>
    <row r="912" spans="1:12" s="119" customFormat="1" ht="33.75">
      <c r="A912" s="122" t="s">
        <v>389</v>
      </c>
      <c r="B912" s="138" t="s">
        <v>1744</v>
      </c>
      <c r="C912" s="138" t="s">
        <v>695</v>
      </c>
      <c r="D912" s="138" t="s">
        <v>696</v>
      </c>
      <c r="E912" s="141"/>
      <c r="F912" s="138"/>
      <c r="G912" s="138"/>
      <c r="H912" s="140" t="s">
        <v>3543</v>
      </c>
      <c r="I912" s="138"/>
      <c r="J912" s="122" t="s">
        <v>3544</v>
      </c>
      <c r="K912" s="122" t="s">
        <v>2422</v>
      </c>
      <c r="L912" s="122" t="s">
        <v>1923</v>
      </c>
    </row>
    <row r="913" spans="1:12" s="119" customFormat="1" ht="33.75">
      <c r="A913" s="122" t="s">
        <v>390</v>
      </c>
      <c r="B913" s="138" t="s">
        <v>16</v>
      </c>
      <c r="C913" s="138" t="s">
        <v>695</v>
      </c>
      <c r="D913" s="138" t="s">
        <v>697</v>
      </c>
      <c r="E913" s="141"/>
      <c r="F913" s="138"/>
      <c r="G913" s="138"/>
      <c r="H913" s="140" t="s">
        <v>3543</v>
      </c>
      <c r="I913" s="138"/>
      <c r="J913" s="122" t="s">
        <v>3544</v>
      </c>
      <c r="K913" s="122" t="s">
        <v>2422</v>
      </c>
      <c r="L913" s="122" t="s">
        <v>1923</v>
      </c>
    </row>
    <row r="914" spans="1:12" s="119" customFormat="1" ht="33.75">
      <c r="A914" s="122" t="s">
        <v>391</v>
      </c>
      <c r="B914" s="138" t="s">
        <v>698</v>
      </c>
      <c r="C914" s="138" t="s">
        <v>695</v>
      </c>
      <c r="D914" s="138" t="s">
        <v>2212</v>
      </c>
      <c r="E914" s="141"/>
      <c r="F914" s="138"/>
      <c r="G914" s="138"/>
      <c r="H914" s="140" t="s">
        <v>3543</v>
      </c>
      <c r="I914" s="138"/>
      <c r="J914" s="122" t="s">
        <v>3544</v>
      </c>
      <c r="K914" s="122" t="s">
        <v>2422</v>
      </c>
      <c r="L914" s="122" t="s">
        <v>1923</v>
      </c>
    </row>
    <row r="915" spans="1:12" s="119" customFormat="1" ht="33.75">
      <c r="A915" s="122" t="s">
        <v>392</v>
      </c>
      <c r="B915" s="138" t="s">
        <v>15</v>
      </c>
      <c r="C915" s="138" t="s">
        <v>1736</v>
      </c>
      <c r="D915" s="138" t="s">
        <v>1737</v>
      </c>
      <c r="E915" s="141"/>
      <c r="F915" s="138"/>
      <c r="G915" s="138"/>
      <c r="H915" s="140" t="s">
        <v>3543</v>
      </c>
      <c r="I915" s="138"/>
      <c r="J915" s="122" t="s">
        <v>3544</v>
      </c>
      <c r="K915" s="122" t="s">
        <v>2422</v>
      </c>
      <c r="L915" s="122" t="s">
        <v>1923</v>
      </c>
    </row>
    <row r="916" spans="1:12" s="119" customFormat="1" ht="33.75">
      <c r="A916" s="122" t="s">
        <v>393</v>
      </c>
      <c r="B916" s="138" t="s">
        <v>2170</v>
      </c>
      <c r="C916" s="138" t="s">
        <v>1738</v>
      </c>
      <c r="D916" s="138" t="s">
        <v>3032</v>
      </c>
      <c r="E916" s="141"/>
      <c r="F916" s="138"/>
      <c r="G916" s="138"/>
      <c r="H916" s="140" t="s">
        <v>3543</v>
      </c>
      <c r="I916" s="138"/>
      <c r="J916" s="122" t="s">
        <v>3544</v>
      </c>
      <c r="K916" s="122" t="s">
        <v>2422</v>
      </c>
      <c r="L916" s="122" t="s">
        <v>1923</v>
      </c>
    </row>
    <row r="917" spans="1:12" s="119" customFormat="1" ht="33.75">
      <c r="A917" s="122" t="s">
        <v>394</v>
      </c>
      <c r="B917" s="138" t="s">
        <v>2172</v>
      </c>
      <c r="C917" s="138" t="s">
        <v>535</v>
      </c>
      <c r="D917" s="138" t="s">
        <v>2214</v>
      </c>
      <c r="E917" s="141"/>
      <c r="F917" s="138"/>
      <c r="G917" s="138"/>
      <c r="H917" s="140" t="s">
        <v>3543</v>
      </c>
      <c r="I917" s="138"/>
      <c r="J917" s="122" t="s">
        <v>3544</v>
      </c>
      <c r="K917" s="122" t="s">
        <v>2422</v>
      </c>
      <c r="L917" s="122" t="s">
        <v>1923</v>
      </c>
    </row>
    <row r="918" spans="1:12" s="119" customFormat="1" ht="33.75">
      <c r="A918" s="122" t="s">
        <v>395</v>
      </c>
      <c r="B918" s="138" t="s">
        <v>536</v>
      </c>
      <c r="C918" s="138" t="s">
        <v>537</v>
      </c>
      <c r="D918" s="138" t="s">
        <v>538</v>
      </c>
      <c r="E918" s="141"/>
      <c r="F918" s="138"/>
      <c r="G918" s="138"/>
      <c r="H918" s="140" t="s">
        <v>3543</v>
      </c>
      <c r="I918" s="138"/>
      <c r="J918" s="122" t="s">
        <v>3544</v>
      </c>
      <c r="K918" s="122" t="s">
        <v>2422</v>
      </c>
      <c r="L918" s="122" t="s">
        <v>1923</v>
      </c>
    </row>
    <row r="919" spans="1:12" s="119" customFormat="1" ht="33.75">
      <c r="A919" s="122" t="s">
        <v>396</v>
      </c>
      <c r="B919" s="138" t="s">
        <v>996</v>
      </c>
      <c r="C919" s="138" t="s">
        <v>537</v>
      </c>
      <c r="D919" s="138" t="s">
        <v>1569</v>
      </c>
      <c r="E919" s="141"/>
      <c r="F919" s="138"/>
      <c r="G919" s="138"/>
      <c r="H919" s="140" t="s">
        <v>3543</v>
      </c>
      <c r="I919" s="138"/>
      <c r="J919" s="122" t="s">
        <v>3544</v>
      </c>
      <c r="K919" s="122" t="s">
        <v>2422</v>
      </c>
      <c r="L919" s="122" t="s">
        <v>1923</v>
      </c>
    </row>
    <row r="920" spans="1:12" s="119" customFormat="1" ht="33.75">
      <c r="A920" s="122" t="s">
        <v>397</v>
      </c>
      <c r="B920" s="138" t="s">
        <v>1746</v>
      </c>
      <c r="C920" s="138" t="s">
        <v>535</v>
      </c>
      <c r="D920" s="138" t="s">
        <v>539</v>
      </c>
      <c r="E920" s="141"/>
      <c r="F920" s="138"/>
      <c r="G920" s="138"/>
      <c r="H920" s="140" t="s">
        <v>3543</v>
      </c>
      <c r="I920" s="138"/>
      <c r="J920" s="122" t="s">
        <v>3544</v>
      </c>
      <c r="K920" s="122" t="s">
        <v>2422</v>
      </c>
      <c r="L920" s="122" t="s">
        <v>1923</v>
      </c>
    </row>
    <row r="921" spans="1:12" s="119" customFormat="1" ht="33.75">
      <c r="A921" s="122" t="s">
        <v>398</v>
      </c>
      <c r="B921" s="138" t="s">
        <v>540</v>
      </c>
      <c r="C921" s="138" t="s">
        <v>541</v>
      </c>
      <c r="D921" s="138" t="s">
        <v>738</v>
      </c>
      <c r="E921" s="141"/>
      <c r="F921" s="138"/>
      <c r="G921" s="138"/>
      <c r="H921" s="140" t="s">
        <v>3543</v>
      </c>
      <c r="I921" s="138"/>
      <c r="J921" s="122" t="s">
        <v>3544</v>
      </c>
      <c r="K921" s="122" t="s">
        <v>2422</v>
      </c>
      <c r="L921" s="122" t="s">
        <v>1923</v>
      </c>
    </row>
    <row r="922" spans="1:12" s="119" customFormat="1" ht="33.75">
      <c r="A922" s="122" t="s">
        <v>399</v>
      </c>
      <c r="B922" s="138" t="s">
        <v>2167</v>
      </c>
      <c r="C922" s="138" t="s">
        <v>542</v>
      </c>
      <c r="D922" s="138" t="s">
        <v>543</v>
      </c>
      <c r="E922" s="141"/>
      <c r="F922" s="138"/>
      <c r="G922" s="138"/>
      <c r="H922" s="140" t="s">
        <v>3543</v>
      </c>
      <c r="I922" s="138"/>
      <c r="J922" s="122" t="s">
        <v>3544</v>
      </c>
      <c r="K922" s="122" t="s">
        <v>2422</v>
      </c>
      <c r="L922" s="122" t="s">
        <v>1923</v>
      </c>
    </row>
    <row r="923" spans="1:12" s="119" customFormat="1" ht="33.75">
      <c r="A923" s="122" t="s">
        <v>400</v>
      </c>
      <c r="B923" s="138" t="s">
        <v>2169</v>
      </c>
      <c r="C923" s="138" t="s">
        <v>1158</v>
      </c>
      <c r="D923" s="138" t="s">
        <v>1159</v>
      </c>
      <c r="E923" s="141"/>
      <c r="F923" s="138"/>
      <c r="G923" s="138"/>
      <c r="H923" s="140" t="s">
        <v>3543</v>
      </c>
      <c r="I923" s="138"/>
      <c r="J923" s="122" t="s">
        <v>3544</v>
      </c>
      <c r="K923" s="122" t="s">
        <v>2422</v>
      </c>
      <c r="L923" s="122" t="s">
        <v>1923</v>
      </c>
    </row>
    <row r="924" spans="1:12" s="119" customFormat="1" ht="33.75">
      <c r="A924" s="122" t="s">
        <v>401</v>
      </c>
      <c r="B924" s="138" t="s">
        <v>2162</v>
      </c>
      <c r="C924" s="138" t="s">
        <v>542</v>
      </c>
      <c r="D924" s="138" t="s">
        <v>738</v>
      </c>
      <c r="E924" s="141"/>
      <c r="F924" s="138"/>
      <c r="G924" s="138"/>
      <c r="H924" s="140" t="s">
        <v>3543</v>
      </c>
      <c r="I924" s="138"/>
      <c r="J924" s="122" t="s">
        <v>3544</v>
      </c>
      <c r="K924" s="122" t="s">
        <v>2422</v>
      </c>
      <c r="L924" s="122" t="s">
        <v>1923</v>
      </c>
    </row>
    <row r="925" spans="1:12" s="119" customFormat="1" ht="33.75">
      <c r="A925" s="122" t="s">
        <v>402</v>
      </c>
      <c r="B925" s="138" t="s">
        <v>1160</v>
      </c>
      <c r="C925" s="138" t="s">
        <v>542</v>
      </c>
      <c r="D925" s="138" t="s">
        <v>1161</v>
      </c>
      <c r="E925" s="141"/>
      <c r="F925" s="138"/>
      <c r="G925" s="138"/>
      <c r="H925" s="140" t="s">
        <v>3543</v>
      </c>
      <c r="I925" s="138"/>
      <c r="J925" s="122" t="s">
        <v>3544</v>
      </c>
      <c r="K925" s="122" t="s">
        <v>2422</v>
      </c>
      <c r="L925" s="122" t="s">
        <v>1923</v>
      </c>
    </row>
    <row r="926" spans="1:12" s="119" customFormat="1" ht="33.75">
      <c r="A926" s="122" t="s">
        <v>403</v>
      </c>
      <c r="B926" s="138" t="s">
        <v>873</v>
      </c>
      <c r="C926" s="138" t="s">
        <v>1824</v>
      </c>
      <c r="D926" s="138" t="s">
        <v>874</v>
      </c>
      <c r="E926" s="141"/>
      <c r="F926" s="138"/>
      <c r="G926" s="138"/>
      <c r="H926" s="140" t="s">
        <v>3543</v>
      </c>
      <c r="I926" s="138"/>
      <c r="J926" s="122" t="s">
        <v>3544</v>
      </c>
      <c r="K926" s="122" t="s">
        <v>2422</v>
      </c>
      <c r="L926" s="122" t="s">
        <v>1923</v>
      </c>
    </row>
    <row r="927" spans="1:12" s="119" customFormat="1" ht="45">
      <c r="A927" s="122" t="s">
        <v>404</v>
      </c>
      <c r="B927" s="138" t="s">
        <v>875</v>
      </c>
      <c r="C927" s="138" t="s">
        <v>876</v>
      </c>
      <c r="D927" s="138" t="s">
        <v>877</v>
      </c>
      <c r="E927" s="141"/>
      <c r="F927" s="138"/>
      <c r="G927" s="138"/>
      <c r="H927" s="140" t="s">
        <v>3543</v>
      </c>
      <c r="I927" s="138"/>
      <c r="J927" s="122" t="s">
        <v>3544</v>
      </c>
      <c r="K927" s="122" t="s">
        <v>2422</v>
      </c>
      <c r="L927" s="122" t="s">
        <v>1923</v>
      </c>
    </row>
    <row r="928" spans="1:12" s="119" customFormat="1" ht="33.75">
      <c r="A928" s="122" t="s">
        <v>405</v>
      </c>
      <c r="B928" s="138" t="s">
        <v>1589</v>
      </c>
      <c r="C928" s="138" t="s">
        <v>1590</v>
      </c>
      <c r="D928" s="138" t="s">
        <v>1591</v>
      </c>
      <c r="E928" s="141"/>
      <c r="F928" s="138"/>
      <c r="G928" s="138"/>
      <c r="H928" s="140" t="s">
        <v>3543</v>
      </c>
      <c r="I928" s="138"/>
      <c r="J928" s="122" t="s">
        <v>3544</v>
      </c>
      <c r="K928" s="122" t="s">
        <v>2422</v>
      </c>
      <c r="L928" s="122" t="s">
        <v>1923</v>
      </c>
    </row>
    <row r="929" spans="1:12" s="119" customFormat="1" ht="45">
      <c r="A929" s="122" t="s">
        <v>406</v>
      </c>
      <c r="B929" s="138" t="s">
        <v>1792</v>
      </c>
      <c r="C929" s="138" t="s">
        <v>1590</v>
      </c>
      <c r="D929" s="138" t="s">
        <v>1793</v>
      </c>
      <c r="E929" s="141"/>
      <c r="F929" s="138"/>
      <c r="G929" s="138"/>
      <c r="H929" s="140" t="s">
        <v>3543</v>
      </c>
      <c r="I929" s="138"/>
      <c r="J929" s="122" t="s">
        <v>3544</v>
      </c>
      <c r="K929" s="122" t="s">
        <v>2422</v>
      </c>
      <c r="L929" s="122" t="s">
        <v>1923</v>
      </c>
    </row>
    <row r="930" spans="1:12" s="119" customFormat="1" ht="45">
      <c r="A930" s="122" t="s">
        <v>407</v>
      </c>
      <c r="B930" s="138" t="s">
        <v>1592</v>
      </c>
      <c r="C930" s="138" t="s">
        <v>3226</v>
      </c>
      <c r="D930" s="138" t="s">
        <v>1593</v>
      </c>
      <c r="E930" s="141">
        <v>41818</v>
      </c>
      <c r="F930" s="138"/>
      <c r="G930" s="138">
        <v>30964.001</v>
      </c>
      <c r="H930" s="140" t="s">
        <v>3543</v>
      </c>
      <c r="I930" s="138"/>
      <c r="J930" s="122" t="s">
        <v>3544</v>
      </c>
      <c r="K930" s="122" t="s">
        <v>2422</v>
      </c>
      <c r="L930" s="122" t="s">
        <v>1923</v>
      </c>
    </row>
    <row r="931" spans="1:12" s="119" customFormat="1" ht="33.75">
      <c r="A931" s="122" t="s">
        <v>408</v>
      </c>
      <c r="B931" s="138" t="s">
        <v>2170</v>
      </c>
      <c r="C931" s="138" t="s">
        <v>1594</v>
      </c>
      <c r="D931" s="138" t="s">
        <v>3000</v>
      </c>
      <c r="E931" s="141"/>
      <c r="F931" s="138"/>
      <c r="G931" s="138"/>
      <c r="H931" s="140" t="s">
        <v>3543</v>
      </c>
      <c r="I931" s="138"/>
      <c r="J931" s="122" t="s">
        <v>3544</v>
      </c>
      <c r="K931" s="122" t="s">
        <v>2422</v>
      </c>
      <c r="L931" s="122" t="s">
        <v>1923</v>
      </c>
    </row>
    <row r="932" spans="1:12" s="119" customFormat="1" ht="33.75">
      <c r="A932" s="122" t="s">
        <v>409</v>
      </c>
      <c r="B932" s="138" t="s">
        <v>1231</v>
      </c>
      <c r="C932" s="138" t="s">
        <v>1595</v>
      </c>
      <c r="D932" s="138" t="s">
        <v>1596</v>
      </c>
      <c r="E932" s="141"/>
      <c r="F932" s="138"/>
      <c r="G932" s="138"/>
      <c r="H932" s="140" t="s">
        <v>3543</v>
      </c>
      <c r="I932" s="138"/>
      <c r="J932" s="122" t="s">
        <v>3544</v>
      </c>
      <c r="K932" s="122" t="s">
        <v>2422</v>
      </c>
      <c r="L932" s="122" t="s">
        <v>1923</v>
      </c>
    </row>
    <row r="933" spans="1:12" s="119" customFormat="1" ht="33.75">
      <c r="A933" s="122" t="s">
        <v>410</v>
      </c>
      <c r="B933" s="138" t="s">
        <v>2167</v>
      </c>
      <c r="C933" s="138" t="s">
        <v>1595</v>
      </c>
      <c r="D933" s="138" t="s">
        <v>1597</v>
      </c>
      <c r="E933" s="141"/>
      <c r="F933" s="138"/>
      <c r="G933" s="138"/>
      <c r="H933" s="140" t="s">
        <v>3543</v>
      </c>
      <c r="I933" s="138"/>
      <c r="J933" s="122" t="s">
        <v>3544</v>
      </c>
      <c r="K933" s="122" t="s">
        <v>2422</v>
      </c>
      <c r="L933" s="122" t="s">
        <v>1923</v>
      </c>
    </row>
    <row r="934" spans="1:12" s="119" customFormat="1" ht="33.75">
      <c r="A934" s="122" t="s">
        <v>411</v>
      </c>
      <c r="B934" s="138" t="s">
        <v>1598</v>
      </c>
      <c r="C934" s="138" t="s">
        <v>1595</v>
      </c>
      <c r="D934" s="138" t="s">
        <v>1188</v>
      </c>
      <c r="E934" s="141"/>
      <c r="F934" s="138"/>
      <c r="G934" s="138"/>
      <c r="H934" s="140" t="s">
        <v>3543</v>
      </c>
      <c r="I934" s="138"/>
      <c r="J934" s="122" t="s">
        <v>3544</v>
      </c>
      <c r="K934" s="122" t="s">
        <v>2422</v>
      </c>
      <c r="L934" s="122" t="s">
        <v>1923</v>
      </c>
    </row>
    <row r="935" spans="1:12" s="119" customFormat="1" ht="33.75">
      <c r="A935" s="122" t="s">
        <v>412</v>
      </c>
      <c r="B935" s="138" t="s">
        <v>15</v>
      </c>
      <c r="C935" s="138" t="s">
        <v>1595</v>
      </c>
      <c r="D935" s="138" t="s">
        <v>1567</v>
      </c>
      <c r="E935" s="141"/>
      <c r="F935" s="138"/>
      <c r="G935" s="138"/>
      <c r="H935" s="140" t="s">
        <v>3543</v>
      </c>
      <c r="I935" s="138"/>
      <c r="J935" s="122" t="s">
        <v>3544</v>
      </c>
      <c r="K935" s="122" t="s">
        <v>2422</v>
      </c>
      <c r="L935" s="122" t="s">
        <v>1923</v>
      </c>
    </row>
    <row r="936" spans="1:12" s="119" customFormat="1" ht="33.75">
      <c r="A936" s="122" t="s">
        <v>413</v>
      </c>
      <c r="B936" s="138" t="s">
        <v>3037</v>
      </c>
      <c r="C936" s="138" t="s">
        <v>3038</v>
      </c>
      <c r="D936" s="138" t="s">
        <v>3039</v>
      </c>
      <c r="E936" s="141"/>
      <c r="F936" s="138"/>
      <c r="G936" s="138"/>
      <c r="H936" s="140" t="s">
        <v>3543</v>
      </c>
      <c r="I936" s="138"/>
      <c r="J936" s="122" t="s">
        <v>3544</v>
      </c>
      <c r="K936" s="122" t="s">
        <v>2422</v>
      </c>
      <c r="L936" s="122" t="s">
        <v>1923</v>
      </c>
    </row>
    <row r="937" spans="1:12" s="119" customFormat="1" ht="33.75">
      <c r="A937" s="122" t="s">
        <v>414</v>
      </c>
      <c r="B937" s="138" t="s">
        <v>2037</v>
      </c>
      <c r="C937" s="138" t="s">
        <v>1599</v>
      </c>
      <c r="D937" s="138" t="s">
        <v>738</v>
      </c>
      <c r="E937" s="141"/>
      <c r="F937" s="138"/>
      <c r="G937" s="138"/>
      <c r="H937" s="140" t="s">
        <v>3543</v>
      </c>
      <c r="I937" s="138"/>
      <c r="J937" s="122" t="s">
        <v>3544</v>
      </c>
      <c r="K937" s="122" t="s">
        <v>2422</v>
      </c>
      <c r="L937" s="122" t="s">
        <v>1923</v>
      </c>
    </row>
    <row r="938" spans="1:12" s="119" customFormat="1" ht="33.75">
      <c r="A938" s="122" t="s">
        <v>415</v>
      </c>
      <c r="B938" s="138" t="s">
        <v>1600</v>
      </c>
      <c r="C938" s="138" t="s">
        <v>1601</v>
      </c>
      <c r="D938" s="138" t="s">
        <v>2228</v>
      </c>
      <c r="E938" s="141"/>
      <c r="F938" s="138"/>
      <c r="G938" s="138"/>
      <c r="H938" s="140" t="s">
        <v>3543</v>
      </c>
      <c r="I938" s="138"/>
      <c r="J938" s="122" t="s">
        <v>3544</v>
      </c>
      <c r="K938" s="122" t="s">
        <v>2422</v>
      </c>
      <c r="L938" s="122" t="s">
        <v>1923</v>
      </c>
    </row>
    <row r="939" spans="1:12" s="119" customFormat="1" ht="33.75">
      <c r="A939" s="122" t="s">
        <v>416</v>
      </c>
      <c r="B939" s="138" t="s">
        <v>1602</v>
      </c>
      <c r="C939" s="138" t="s">
        <v>1601</v>
      </c>
      <c r="D939" s="138" t="s">
        <v>1877</v>
      </c>
      <c r="E939" s="141"/>
      <c r="F939" s="138"/>
      <c r="G939" s="138"/>
      <c r="H939" s="140" t="s">
        <v>3543</v>
      </c>
      <c r="I939" s="138"/>
      <c r="J939" s="122" t="s">
        <v>3544</v>
      </c>
      <c r="K939" s="122" t="s">
        <v>2422</v>
      </c>
      <c r="L939" s="122" t="s">
        <v>1923</v>
      </c>
    </row>
    <row r="940" spans="1:12" s="119" customFormat="1" ht="33.75">
      <c r="A940" s="122" t="s">
        <v>417</v>
      </c>
      <c r="B940" s="138" t="s">
        <v>1603</v>
      </c>
      <c r="C940" s="138" t="s">
        <v>1604</v>
      </c>
      <c r="D940" s="138" t="s">
        <v>1377</v>
      </c>
      <c r="E940" s="141"/>
      <c r="F940" s="138"/>
      <c r="G940" s="138"/>
      <c r="H940" s="140" t="s">
        <v>3543</v>
      </c>
      <c r="I940" s="138"/>
      <c r="J940" s="122" t="s">
        <v>3544</v>
      </c>
      <c r="K940" s="122" t="s">
        <v>2422</v>
      </c>
      <c r="L940" s="122" t="s">
        <v>1923</v>
      </c>
    </row>
    <row r="941" spans="1:12" s="119" customFormat="1" ht="33.75">
      <c r="A941" s="122" t="s">
        <v>418</v>
      </c>
      <c r="B941" s="138" t="s">
        <v>2165</v>
      </c>
      <c r="C941" s="138" t="s">
        <v>17</v>
      </c>
      <c r="D941" s="138" t="s">
        <v>1567</v>
      </c>
      <c r="E941" s="141"/>
      <c r="F941" s="138"/>
      <c r="G941" s="138"/>
      <c r="H941" s="140" t="s">
        <v>3543</v>
      </c>
      <c r="I941" s="138"/>
      <c r="J941" s="122" t="s">
        <v>3544</v>
      </c>
      <c r="K941" s="122" t="s">
        <v>2422</v>
      </c>
      <c r="L941" s="122" t="s">
        <v>1923</v>
      </c>
    </row>
    <row r="942" spans="1:12" s="119" customFormat="1" ht="33.75">
      <c r="A942" s="122" t="s">
        <v>419</v>
      </c>
      <c r="B942" s="138" t="s">
        <v>2180</v>
      </c>
      <c r="C942" s="138" t="s">
        <v>1605</v>
      </c>
      <c r="D942" s="138" t="s">
        <v>1952</v>
      </c>
      <c r="E942" s="141"/>
      <c r="F942" s="138"/>
      <c r="G942" s="138"/>
      <c r="H942" s="140" t="s">
        <v>3543</v>
      </c>
      <c r="I942" s="138"/>
      <c r="J942" s="122" t="s">
        <v>3544</v>
      </c>
      <c r="K942" s="122" t="s">
        <v>2422</v>
      </c>
      <c r="L942" s="122" t="s">
        <v>1923</v>
      </c>
    </row>
    <row r="943" spans="1:12" s="119" customFormat="1" ht="33.75">
      <c r="A943" s="122" t="s">
        <v>420</v>
      </c>
      <c r="B943" s="138" t="s">
        <v>2162</v>
      </c>
      <c r="C943" s="138" t="s">
        <v>1606</v>
      </c>
      <c r="D943" s="138" t="s">
        <v>1567</v>
      </c>
      <c r="E943" s="141"/>
      <c r="F943" s="138"/>
      <c r="G943" s="138"/>
      <c r="H943" s="140" t="s">
        <v>3543</v>
      </c>
      <c r="I943" s="138"/>
      <c r="J943" s="122" t="s">
        <v>3544</v>
      </c>
      <c r="K943" s="122" t="s">
        <v>2422</v>
      </c>
      <c r="L943" s="122" t="s">
        <v>1923</v>
      </c>
    </row>
    <row r="944" spans="1:12" s="119" customFormat="1" ht="33.75">
      <c r="A944" s="122" t="s">
        <v>421</v>
      </c>
      <c r="B944" s="138" t="s">
        <v>82</v>
      </c>
      <c r="C944" s="138" t="s">
        <v>1607</v>
      </c>
      <c r="D944" s="138" t="s">
        <v>852</v>
      </c>
      <c r="E944" s="141"/>
      <c r="F944" s="138"/>
      <c r="G944" s="138"/>
      <c r="H944" s="140" t="s">
        <v>3543</v>
      </c>
      <c r="I944" s="138"/>
      <c r="J944" s="122" t="s">
        <v>3544</v>
      </c>
      <c r="K944" s="122" t="s">
        <v>2422</v>
      </c>
      <c r="L944" s="122" t="s">
        <v>1923</v>
      </c>
    </row>
    <row r="945" spans="1:12" s="119" customFormat="1" ht="33.75">
      <c r="A945" s="122" t="s">
        <v>422</v>
      </c>
      <c r="B945" s="138" t="s">
        <v>14</v>
      </c>
      <c r="C945" s="138" t="s">
        <v>1608</v>
      </c>
      <c r="D945" s="138" t="s">
        <v>738</v>
      </c>
      <c r="E945" s="141"/>
      <c r="F945" s="138"/>
      <c r="G945" s="138"/>
      <c r="H945" s="140" t="s">
        <v>3543</v>
      </c>
      <c r="I945" s="138"/>
      <c r="J945" s="122" t="s">
        <v>3544</v>
      </c>
      <c r="K945" s="122" t="s">
        <v>2422</v>
      </c>
      <c r="L945" s="122" t="s">
        <v>1923</v>
      </c>
    </row>
    <row r="946" spans="1:12" s="119" customFormat="1" ht="33.75">
      <c r="A946" s="122" t="s">
        <v>423</v>
      </c>
      <c r="B946" s="138" t="s">
        <v>1609</v>
      </c>
      <c r="C946" s="138" t="s">
        <v>1610</v>
      </c>
      <c r="D946" s="138" t="s">
        <v>77</v>
      </c>
      <c r="E946" s="141"/>
      <c r="F946" s="138"/>
      <c r="G946" s="138"/>
      <c r="H946" s="140" t="s">
        <v>3543</v>
      </c>
      <c r="I946" s="138"/>
      <c r="J946" s="122" t="s">
        <v>3544</v>
      </c>
      <c r="K946" s="122" t="s">
        <v>2422</v>
      </c>
      <c r="L946" s="122" t="s">
        <v>1923</v>
      </c>
    </row>
    <row r="947" spans="1:12" s="119" customFormat="1" ht="33.75">
      <c r="A947" s="122" t="s">
        <v>424</v>
      </c>
      <c r="B947" s="138" t="s">
        <v>1611</v>
      </c>
      <c r="C947" s="138" t="s">
        <v>1610</v>
      </c>
      <c r="D947" s="138" t="s">
        <v>692</v>
      </c>
      <c r="E947" s="141"/>
      <c r="F947" s="138"/>
      <c r="G947" s="138"/>
      <c r="H947" s="140" t="s">
        <v>3543</v>
      </c>
      <c r="I947" s="138"/>
      <c r="J947" s="122" t="s">
        <v>3544</v>
      </c>
      <c r="K947" s="122" t="s">
        <v>2422</v>
      </c>
      <c r="L947" s="122" t="s">
        <v>1923</v>
      </c>
    </row>
    <row r="948" spans="1:12" s="119" customFormat="1" ht="33.75">
      <c r="A948" s="122" t="s">
        <v>425</v>
      </c>
      <c r="B948" s="138" t="s">
        <v>1794</v>
      </c>
      <c r="C948" s="138" t="s">
        <v>1610</v>
      </c>
      <c r="D948" s="138" t="s">
        <v>1135</v>
      </c>
      <c r="E948" s="141"/>
      <c r="F948" s="138"/>
      <c r="G948" s="138"/>
      <c r="H948" s="140" t="s">
        <v>3543</v>
      </c>
      <c r="I948" s="138"/>
      <c r="J948" s="122" t="s">
        <v>3544</v>
      </c>
      <c r="K948" s="122" t="s">
        <v>2422</v>
      </c>
      <c r="L948" s="122" t="s">
        <v>1923</v>
      </c>
    </row>
    <row r="949" spans="1:12" s="119" customFormat="1" ht="33.75">
      <c r="A949" s="122" t="s">
        <v>426</v>
      </c>
      <c r="B949" s="138" t="s">
        <v>1231</v>
      </c>
      <c r="C949" s="138" t="s">
        <v>2771</v>
      </c>
      <c r="D949" s="138" t="s">
        <v>3040</v>
      </c>
      <c r="E949" s="141"/>
      <c r="F949" s="138"/>
      <c r="G949" s="138"/>
      <c r="H949" s="140" t="s">
        <v>3543</v>
      </c>
      <c r="I949" s="138"/>
      <c r="J949" s="122" t="s">
        <v>3544</v>
      </c>
      <c r="K949" s="122" t="s">
        <v>2422</v>
      </c>
      <c r="L949" s="122" t="s">
        <v>1923</v>
      </c>
    </row>
    <row r="950" spans="1:12" s="119" customFormat="1" ht="33.75">
      <c r="A950" s="122" t="s">
        <v>427</v>
      </c>
      <c r="B950" s="138" t="s">
        <v>1743</v>
      </c>
      <c r="C950" s="138" t="s">
        <v>2771</v>
      </c>
      <c r="D950" s="138" t="s">
        <v>1370</v>
      </c>
      <c r="E950" s="141"/>
      <c r="F950" s="138"/>
      <c r="G950" s="138"/>
      <c r="H950" s="140" t="s">
        <v>3543</v>
      </c>
      <c r="I950" s="138"/>
      <c r="J950" s="122" t="s">
        <v>3544</v>
      </c>
      <c r="K950" s="122" t="s">
        <v>2422</v>
      </c>
      <c r="L950" s="122" t="s">
        <v>1923</v>
      </c>
    </row>
    <row r="951" spans="1:12" s="119" customFormat="1" ht="33.75">
      <c r="A951" s="122" t="s">
        <v>428</v>
      </c>
      <c r="B951" s="138" t="s">
        <v>15</v>
      </c>
      <c r="C951" s="138" t="s">
        <v>2771</v>
      </c>
      <c r="D951" s="138" t="s">
        <v>2214</v>
      </c>
      <c r="E951" s="141"/>
      <c r="F951" s="138"/>
      <c r="G951" s="138"/>
      <c r="H951" s="140" t="s">
        <v>3543</v>
      </c>
      <c r="I951" s="138"/>
      <c r="J951" s="122" t="s">
        <v>3544</v>
      </c>
      <c r="K951" s="122" t="s">
        <v>2422</v>
      </c>
      <c r="L951" s="122" t="s">
        <v>1923</v>
      </c>
    </row>
    <row r="952" spans="1:12" s="119" customFormat="1" ht="33.75">
      <c r="A952" s="122" t="s">
        <v>429</v>
      </c>
      <c r="B952" s="138" t="s">
        <v>2773</v>
      </c>
      <c r="C952" s="138" t="s">
        <v>2771</v>
      </c>
      <c r="D952" s="138" t="s">
        <v>1751</v>
      </c>
      <c r="E952" s="141"/>
      <c r="F952" s="138"/>
      <c r="G952" s="138"/>
      <c r="H952" s="140" t="s">
        <v>3543</v>
      </c>
      <c r="I952" s="138"/>
      <c r="J952" s="122" t="s">
        <v>3544</v>
      </c>
      <c r="K952" s="122" t="s">
        <v>2422</v>
      </c>
      <c r="L952" s="122" t="s">
        <v>1923</v>
      </c>
    </row>
    <row r="953" spans="1:12" s="119" customFormat="1" ht="33.75">
      <c r="A953" s="122" t="s">
        <v>430</v>
      </c>
      <c r="B953" s="138" t="s">
        <v>2774</v>
      </c>
      <c r="C953" s="138" t="s">
        <v>2771</v>
      </c>
      <c r="D953" s="138" t="s">
        <v>1129</v>
      </c>
      <c r="E953" s="141"/>
      <c r="F953" s="138"/>
      <c r="G953" s="138"/>
      <c r="H953" s="140" t="s">
        <v>3543</v>
      </c>
      <c r="I953" s="138"/>
      <c r="J953" s="122" t="s">
        <v>3544</v>
      </c>
      <c r="K953" s="122" t="s">
        <v>2422</v>
      </c>
      <c r="L953" s="122" t="s">
        <v>1923</v>
      </c>
    </row>
    <row r="954" spans="1:12" s="119" customFormat="1" ht="33.75">
      <c r="A954" s="122" t="s">
        <v>431</v>
      </c>
      <c r="B954" s="138" t="s">
        <v>2775</v>
      </c>
      <c r="C954" s="138" t="s">
        <v>2776</v>
      </c>
      <c r="D954" s="138" t="s">
        <v>738</v>
      </c>
      <c r="E954" s="141"/>
      <c r="F954" s="138"/>
      <c r="G954" s="138"/>
      <c r="H954" s="140" t="s">
        <v>3543</v>
      </c>
      <c r="I954" s="138"/>
      <c r="J954" s="122" t="s">
        <v>3544</v>
      </c>
      <c r="K954" s="122" t="s">
        <v>2422</v>
      </c>
      <c r="L954" s="122" t="s">
        <v>1923</v>
      </c>
    </row>
    <row r="955" spans="1:12" s="119" customFormat="1" ht="33.75">
      <c r="A955" s="122" t="s">
        <v>432</v>
      </c>
      <c r="B955" s="138" t="s">
        <v>78</v>
      </c>
      <c r="C955" s="138" t="s">
        <v>2777</v>
      </c>
      <c r="D955" s="138" t="s">
        <v>3041</v>
      </c>
      <c r="E955" s="141"/>
      <c r="F955" s="138"/>
      <c r="G955" s="138"/>
      <c r="H955" s="140" t="s">
        <v>3543</v>
      </c>
      <c r="I955" s="138"/>
      <c r="J955" s="122" t="s">
        <v>3544</v>
      </c>
      <c r="K955" s="122" t="s">
        <v>2422</v>
      </c>
      <c r="L955" s="122" t="s">
        <v>1923</v>
      </c>
    </row>
    <row r="956" spans="1:12" s="119" customFormat="1" ht="33.75">
      <c r="A956" s="122" t="s">
        <v>433</v>
      </c>
      <c r="B956" s="138" t="s">
        <v>2778</v>
      </c>
      <c r="C956" s="138" t="s">
        <v>2779</v>
      </c>
      <c r="D956" s="138" t="s">
        <v>1567</v>
      </c>
      <c r="E956" s="141"/>
      <c r="F956" s="138"/>
      <c r="G956" s="138"/>
      <c r="H956" s="140" t="s">
        <v>3543</v>
      </c>
      <c r="I956" s="138"/>
      <c r="J956" s="122" t="s">
        <v>3544</v>
      </c>
      <c r="K956" s="122" t="s">
        <v>2422</v>
      </c>
      <c r="L956" s="122" t="s">
        <v>1923</v>
      </c>
    </row>
    <row r="957" spans="1:12" s="119" customFormat="1" ht="33.75">
      <c r="A957" s="122" t="s">
        <v>434</v>
      </c>
      <c r="B957" s="138" t="s">
        <v>2780</v>
      </c>
      <c r="C957" s="138" t="s">
        <v>2781</v>
      </c>
      <c r="D957" s="138" t="s">
        <v>1129</v>
      </c>
      <c r="E957" s="141"/>
      <c r="F957" s="138"/>
      <c r="G957" s="138"/>
      <c r="H957" s="140" t="s">
        <v>3543</v>
      </c>
      <c r="I957" s="138"/>
      <c r="J957" s="122" t="s">
        <v>3544</v>
      </c>
      <c r="K957" s="122" t="s">
        <v>2422</v>
      </c>
      <c r="L957" s="122" t="s">
        <v>1923</v>
      </c>
    </row>
    <row r="958" spans="1:12" s="119" customFormat="1" ht="33.75">
      <c r="A958" s="122" t="s">
        <v>435</v>
      </c>
      <c r="B958" s="138" t="s">
        <v>2782</v>
      </c>
      <c r="C958" s="138" t="s">
        <v>2781</v>
      </c>
      <c r="D958" s="138" t="s">
        <v>3042</v>
      </c>
      <c r="E958" s="141"/>
      <c r="F958" s="138"/>
      <c r="G958" s="138"/>
      <c r="H958" s="140" t="s">
        <v>3543</v>
      </c>
      <c r="I958" s="138"/>
      <c r="J958" s="122" t="s">
        <v>3544</v>
      </c>
      <c r="K958" s="122" t="s">
        <v>2422</v>
      </c>
      <c r="L958" s="122" t="s">
        <v>1923</v>
      </c>
    </row>
    <row r="959" spans="1:12" s="119" customFormat="1" ht="33.75">
      <c r="A959" s="122" t="s">
        <v>436</v>
      </c>
      <c r="B959" s="138" t="s">
        <v>2170</v>
      </c>
      <c r="C959" s="138" t="s">
        <v>990</v>
      </c>
      <c r="D959" s="138" t="s">
        <v>1701</v>
      </c>
      <c r="E959" s="141"/>
      <c r="F959" s="138"/>
      <c r="G959" s="138"/>
      <c r="H959" s="140" t="s">
        <v>3543</v>
      </c>
      <c r="I959" s="138"/>
      <c r="J959" s="122" t="s">
        <v>3544</v>
      </c>
      <c r="K959" s="122" t="s">
        <v>2422</v>
      </c>
      <c r="L959" s="122" t="s">
        <v>1923</v>
      </c>
    </row>
    <row r="960" spans="1:12" s="119" customFormat="1" ht="33.75">
      <c r="A960" s="122" t="s">
        <v>437</v>
      </c>
      <c r="B960" s="138" t="s">
        <v>1533</v>
      </c>
      <c r="C960" s="138" t="s">
        <v>990</v>
      </c>
      <c r="D960" s="138" t="s">
        <v>3043</v>
      </c>
      <c r="E960" s="141"/>
      <c r="F960" s="138"/>
      <c r="G960" s="138"/>
      <c r="H960" s="140" t="s">
        <v>3543</v>
      </c>
      <c r="I960" s="138"/>
      <c r="J960" s="122" t="s">
        <v>3544</v>
      </c>
      <c r="K960" s="122" t="s">
        <v>2422</v>
      </c>
      <c r="L960" s="122" t="s">
        <v>1923</v>
      </c>
    </row>
    <row r="961" spans="1:12" s="119" customFormat="1" ht="33.75">
      <c r="A961" s="122" t="s">
        <v>438</v>
      </c>
      <c r="B961" s="138" t="s">
        <v>1231</v>
      </c>
      <c r="C961" s="138" t="s">
        <v>991</v>
      </c>
      <c r="D961" s="138" t="s">
        <v>3044</v>
      </c>
      <c r="E961" s="141"/>
      <c r="F961" s="138"/>
      <c r="G961" s="138"/>
      <c r="H961" s="140" t="s">
        <v>3543</v>
      </c>
      <c r="I961" s="138"/>
      <c r="J961" s="122" t="s">
        <v>3544</v>
      </c>
      <c r="K961" s="122" t="s">
        <v>2422</v>
      </c>
      <c r="L961" s="122" t="s">
        <v>1923</v>
      </c>
    </row>
    <row r="962" spans="1:12" s="119" customFormat="1" ht="33.75">
      <c r="A962" s="122" t="s">
        <v>439</v>
      </c>
      <c r="B962" s="138" t="s">
        <v>2215</v>
      </c>
      <c r="C962" s="138" t="s">
        <v>991</v>
      </c>
      <c r="D962" s="138" t="s">
        <v>3045</v>
      </c>
      <c r="E962" s="141"/>
      <c r="F962" s="138"/>
      <c r="G962" s="138"/>
      <c r="H962" s="140" t="s">
        <v>3543</v>
      </c>
      <c r="I962" s="138"/>
      <c r="J962" s="122" t="s">
        <v>3544</v>
      </c>
      <c r="K962" s="122" t="s">
        <v>2422</v>
      </c>
      <c r="L962" s="122" t="s">
        <v>1923</v>
      </c>
    </row>
    <row r="963" spans="1:12" s="119" customFormat="1" ht="33.75">
      <c r="A963" s="122" t="s">
        <v>440</v>
      </c>
      <c r="B963" s="138" t="s">
        <v>1620</v>
      </c>
      <c r="C963" s="138" t="s">
        <v>991</v>
      </c>
      <c r="D963" s="138" t="s">
        <v>3016</v>
      </c>
      <c r="E963" s="141"/>
      <c r="F963" s="138"/>
      <c r="G963" s="138"/>
      <c r="H963" s="140" t="s">
        <v>3543</v>
      </c>
      <c r="I963" s="138"/>
      <c r="J963" s="122" t="s">
        <v>3544</v>
      </c>
      <c r="K963" s="122" t="s">
        <v>2422</v>
      </c>
      <c r="L963" s="122" t="s">
        <v>1923</v>
      </c>
    </row>
    <row r="964" spans="1:12" s="119" customFormat="1" ht="33.75">
      <c r="A964" s="122" t="s">
        <v>441</v>
      </c>
      <c r="B964" s="138" t="s">
        <v>2028</v>
      </c>
      <c r="C964" s="138" t="s">
        <v>50</v>
      </c>
      <c r="D964" s="138" t="s">
        <v>2228</v>
      </c>
      <c r="E964" s="141"/>
      <c r="F964" s="138"/>
      <c r="G964" s="138"/>
      <c r="H964" s="140" t="s">
        <v>3543</v>
      </c>
      <c r="I964" s="138"/>
      <c r="J964" s="122" t="s">
        <v>3544</v>
      </c>
      <c r="K964" s="122" t="s">
        <v>2422</v>
      </c>
      <c r="L964" s="122" t="s">
        <v>1923</v>
      </c>
    </row>
    <row r="965" spans="1:12" s="119" customFormat="1" ht="33.75">
      <c r="A965" s="122" t="s">
        <v>442</v>
      </c>
      <c r="B965" s="138" t="s">
        <v>3018</v>
      </c>
      <c r="C965" s="138" t="s">
        <v>991</v>
      </c>
      <c r="D965" s="138" t="s">
        <v>2228</v>
      </c>
      <c r="E965" s="141"/>
      <c r="F965" s="138"/>
      <c r="G965" s="138"/>
      <c r="H965" s="140" t="s">
        <v>3543</v>
      </c>
      <c r="I965" s="138"/>
      <c r="J965" s="122" t="s">
        <v>3544</v>
      </c>
      <c r="K965" s="122" t="s">
        <v>2422</v>
      </c>
      <c r="L965" s="122" t="s">
        <v>1923</v>
      </c>
    </row>
    <row r="966" spans="1:12" s="119" customFormat="1" ht="33.75">
      <c r="A966" s="122" t="s">
        <v>443</v>
      </c>
      <c r="B966" s="138" t="s">
        <v>44</v>
      </c>
      <c r="C966" s="138" t="s">
        <v>50</v>
      </c>
      <c r="D966" s="138" t="s">
        <v>2228</v>
      </c>
      <c r="E966" s="141"/>
      <c r="F966" s="138"/>
      <c r="G966" s="138"/>
      <c r="H966" s="140" t="s">
        <v>3543</v>
      </c>
      <c r="I966" s="138"/>
      <c r="J966" s="122" t="s">
        <v>3544</v>
      </c>
      <c r="K966" s="122" t="s">
        <v>2422</v>
      </c>
      <c r="L966" s="122" t="s">
        <v>1923</v>
      </c>
    </row>
    <row r="967" spans="1:12" s="119" customFormat="1" ht="33.75">
      <c r="A967" s="122" t="s">
        <v>444</v>
      </c>
      <c r="B967" s="138" t="s">
        <v>45</v>
      </c>
      <c r="C967" s="138" t="s">
        <v>991</v>
      </c>
      <c r="D967" s="138" t="s">
        <v>3025</v>
      </c>
      <c r="E967" s="141"/>
      <c r="F967" s="138"/>
      <c r="G967" s="138"/>
      <c r="H967" s="140" t="s">
        <v>3543</v>
      </c>
      <c r="I967" s="138"/>
      <c r="J967" s="122" t="s">
        <v>3544</v>
      </c>
      <c r="K967" s="122" t="s">
        <v>2422</v>
      </c>
      <c r="L967" s="122" t="s">
        <v>1923</v>
      </c>
    </row>
    <row r="968" spans="1:12" s="119" customFormat="1" ht="33.75">
      <c r="A968" s="122" t="s">
        <v>445</v>
      </c>
      <c r="B968" s="138" t="s">
        <v>1476</v>
      </c>
      <c r="C968" s="138" t="s">
        <v>991</v>
      </c>
      <c r="D968" s="138" t="s">
        <v>852</v>
      </c>
      <c r="E968" s="141"/>
      <c r="F968" s="138"/>
      <c r="G968" s="138"/>
      <c r="H968" s="140" t="s">
        <v>3543</v>
      </c>
      <c r="I968" s="138"/>
      <c r="J968" s="122" t="s">
        <v>3544</v>
      </c>
      <c r="K968" s="122" t="s">
        <v>2422</v>
      </c>
      <c r="L968" s="122" t="s">
        <v>1923</v>
      </c>
    </row>
    <row r="969" spans="1:12" s="119" customFormat="1" ht="33.75">
      <c r="A969" s="122" t="s">
        <v>446</v>
      </c>
      <c r="B969" s="138" t="s">
        <v>2170</v>
      </c>
      <c r="C969" s="138" t="s">
        <v>1477</v>
      </c>
      <c r="D969" s="138" t="s">
        <v>1001</v>
      </c>
      <c r="E969" s="141"/>
      <c r="F969" s="138"/>
      <c r="G969" s="138"/>
      <c r="H969" s="140" t="s">
        <v>3543</v>
      </c>
      <c r="I969" s="138"/>
      <c r="J969" s="122" t="s">
        <v>3544</v>
      </c>
      <c r="K969" s="122" t="s">
        <v>2422</v>
      </c>
      <c r="L969" s="122" t="s">
        <v>1923</v>
      </c>
    </row>
    <row r="970" spans="1:12" s="119" customFormat="1" ht="33.75">
      <c r="A970" s="122" t="s">
        <v>447</v>
      </c>
      <c r="B970" s="138" t="s">
        <v>3046</v>
      </c>
      <c r="C970" s="138" t="s">
        <v>3047</v>
      </c>
      <c r="D970" s="138" t="s">
        <v>3048</v>
      </c>
      <c r="E970" s="141"/>
      <c r="F970" s="138"/>
      <c r="G970" s="138"/>
      <c r="H970" s="140" t="s">
        <v>3543</v>
      </c>
      <c r="I970" s="138"/>
      <c r="J970" s="122" t="s">
        <v>3544</v>
      </c>
      <c r="K970" s="122" t="s">
        <v>2422</v>
      </c>
      <c r="L970" s="122" t="s">
        <v>1923</v>
      </c>
    </row>
    <row r="971" spans="1:12" s="119" customFormat="1" ht="33.75">
      <c r="A971" s="122" t="s">
        <v>448</v>
      </c>
      <c r="B971" s="138" t="s">
        <v>3049</v>
      </c>
      <c r="C971" s="138" t="s">
        <v>3050</v>
      </c>
      <c r="D971" s="138" t="s">
        <v>3051</v>
      </c>
      <c r="E971" s="141"/>
      <c r="F971" s="138"/>
      <c r="G971" s="138"/>
      <c r="H971" s="140" t="s">
        <v>3543</v>
      </c>
      <c r="I971" s="138"/>
      <c r="J971" s="122" t="s">
        <v>3544</v>
      </c>
      <c r="K971" s="122" t="s">
        <v>2422</v>
      </c>
      <c r="L971" s="122" t="s">
        <v>1923</v>
      </c>
    </row>
    <row r="972" spans="1:12" s="119" customFormat="1" ht="33.75">
      <c r="A972" s="122" t="s">
        <v>449</v>
      </c>
      <c r="B972" s="138" t="s">
        <v>3052</v>
      </c>
      <c r="C972" s="138" t="s">
        <v>3053</v>
      </c>
      <c r="D972" s="138" t="s">
        <v>3054</v>
      </c>
      <c r="E972" s="141"/>
      <c r="F972" s="138"/>
      <c r="G972" s="138"/>
      <c r="H972" s="140" t="s">
        <v>3543</v>
      </c>
      <c r="I972" s="138"/>
      <c r="J972" s="122" t="s">
        <v>3544</v>
      </c>
      <c r="K972" s="122" t="s">
        <v>2422</v>
      </c>
      <c r="L972" s="122" t="s">
        <v>1923</v>
      </c>
    </row>
    <row r="973" spans="1:12" s="119" customFormat="1" ht="33.75">
      <c r="A973" s="122" t="s">
        <v>450</v>
      </c>
      <c r="B973" s="138" t="s">
        <v>1795</v>
      </c>
      <c r="C973" s="138" t="s">
        <v>1478</v>
      </c>
      <c r="D973" s="138" t="s">
        <v>1701</v>
      </c>
      <c r="E973" s="141"/>
      <c r="F973" s="138"/>
      <c r="G973" s="138"/>
      <c r="H973" s="140" t="s">
        <v>3543</v>
      </c>
      <c r="I973" s="138"/>
      <c r="J973" s="122" t="s">
        <v>3544</v>
      </c>
      <c r="K973" s="122" t="s">
        <v>2422</v>
      </c>
      <c r="L973" s="122" t="s">
        <v>1923</v>
      </c>
    </row>
    <row r="974" spans="1:12" s="119" customFormat="1" ht="45">
      <c r="A974" s="122" t="s">
        <v>451</v>
      </c>
      <c r="B974" s="138" t="s">
        <v>1796</v>
      </c>
      <c r="C974" s="138" t="s">
        <v>1478</v>
      </c>
      <c r="D974" s="138" t="s">
        <v>1797</v>
      </c>
      <c r="E974" s="141"/>
      <c r="F974" s="138"/>
      <c r="G974" s="138">
        <v>1824.63</v>
      </c>
      <c r="H974" s="140" t="s">
        <v>3543</v>
      </c>
      <c r="I974" s="138"/>
      <c r="J974" s="122" t="s">
        <v>3544</v>
      </c>
      <c r="K974" s="122" t="s">
        <v>2422</v>
      </c>
      <c r="L974" s="122" t="s">
        <v>1923</v>
      </c>
    </row>
    <row r="975" spans="1:12" s="119" customFormat="1" ht="33.75">
      <c r="A975" s="122" t="s">
        <v>452</v>
      </c>
      <c r="B975" s="138" t="s">
        <v>1798</v>
      </c>
      <c r="C975" s="138" t="s">
        <v>1478</v>
      </c>
      <c r="D975" s="138" t="s">
        <v>1694</v>
      </c>
      <c r="E975" s="141"/>
      <c r="F975" s="138"/>
      <c r="G975" s="138"/>
      <c r="H975" s="140" t="s">
        <v>3543</v>
      </c>
      <c r="I975" s="138"/>
      <c r="J975" s="122" t="s">
        <v>3544</v>
      </c>
      <c r="K975" s="122" t="s">
        <v>2422</v>
      </c>
      <c r="L975" s="122" t="s">
        <v>1923</v>
      </c>
    </row>
    <row r="976" spans="1:12" s="119" customFormat="1" ht="33.75">
      <c r="A976" s="122" t="s">
        <v>453</v>
      </c>
      <c r="B976" s="138" t="s">
        <v>1484</v>
      </c>
      <c r="C976" s="138" t="s">
        <v>1478</v>
      </c>
      <c r="D976" s="138" t="s">
        <v>1799</v>
      </c>
      <c r="E976" s="141"/>
      <c r="F976" s="138"/>
      <c r="G976" s="138"/>
      <c r="H976" s="140" t="s">
        <v>3543</v>
      </c>
      <c r="I976" s="138"/>
      <c r="J976" s="122" t="s">
        <v>3544</v>
      </c>
      <c r="K976" s="122" t="s">
        <v>2422</v>
      </c>
      <c r="L976" s="122" t="s">
        <v>1923</v>
      </c>
    </row>
    <row r="977" spans="1:12" s="119" customFormat="1" ht="33.75">
      <c r="A977" s="122" t="s">
        <v>454</v>
      </c>
      <c r="B977" s="138" t="s">
        <v>1800</v>
      </c>
      <c r="C977" s="138" t="s">
        <v>3190</v>
      </c>
      <c r="D977" s="138" t="s">
        <v>1801</v>
      </c>
      <c r="E977" s="141"/>
      <c r="F977" s="138"/>
      <c r="G977" s="138">
        <v>13749.125</v>
      </c>
      <c r="H977" s="140" t="s">
        <v>3543</v>
      </c>
      <c r="I977" s="138"/>
      <c r="J977" s="122" t="s">
        <v>3544</v>
      </c>
      <c r="K977" s="122" t="s">
        <v>2422</v>
      </c>
      <c r="L977" s="122" t="s">
        <v>1923</v>
      </c>
    </row>
    <row r="978" spans="1:12" s="119" customFormat="1" ht="33.75">
      <c r="A978" s="122" t="s">
        <v>455</v>
      </c>
      <c r="B978" s="138" t="s">
        <v>1480</v>
      </c>
      <c r="C978" s="138" t="s">
        <v>1478</v>
      </c>
      <c r="D978" s="138" t="s">
        <v>1135</v>
      </c>
      <c r="E978" s="141"/>
      <c r="F978" s="138"/>
      <c r="G978" s="138"/>
      <c r="H978" s="140" t="s">
        <v>3543</v>
      </c>
      <c r="I978" s="138"/>
      <c r="J978" s="122" t="s">
        <v>3544</v>
      </c>
      <c r="K978" s="122" t="s">
        <v>2422</v>
      </c>
      <c r="L978" s="122" t="s">
        <v>1923</v>
      </c>
    </row>
    <row r="979" spans="1:12" s="119" customFormat="1" ht="56.25">
      <c r="A979" s="122" t="s">
        <v>456</v>
      </c>
      <c r="B979" s="138" t="s">
        <v>3492</v>
      </c>
      <c r="C979" s="138" t="s">
        <v>1478</v>
      </c>
      <c r="D979" s="138" t="s">
        <v>1802</v>
      </c>
      <c r="E979" s="141"/>
      <c r="F979" s="138"/>
      <c r="G979" s="138"/>
      <c r="H979" s="140" t="s">
        <v>3543</v>
      </c>
      <c r="I979" s="138"/>
      <c r="J979" s="122" t="s">
        <v>3544</v>
      </c>
      <c r="K979" s="122" t="s">
        <v>2422</v>
      </c>
      <c r="L979" s="122" t="s">
        <v>1923</v>
      </c>
    </row>
    <row r="980" spans="1:12" s="119" customFormat="1" ht="33.75">
      <c r="A980" s="122" t="s">
        <v>457</v>
      </c>
      <c r="B980" s="138" t="s">
        <v>1803</v>
      </c>
      <c r="C980" s="138" t="s">
        <v>1478</v>
      </c>
      <c r="D980" s="138" t="s">
        <v>1283</v>
      </c>
      <c r="E980" s="141"/>
      <c r="F980" s="138"/>
      <c r="G980" s="138"/>
      <c r="H980" s="140" t="s">
        <v>3543</v>
      </c>
      <c r="I980" s="138"/>
      <c r="J980" s="122" t="s">
        <v>3544</v>
      </c>
      <c r="K980" s="122" t="s">
        <v>2422</v>
      </c>
      <c r="L980" s="122" t="s">
        <v>1923</v>
      </c>
    </row>
    <row r="981" spans="1:12" s="119" customFormat="1" ht="33.75">
      <c r="A981" s="122" t="s">
        <v>458</v>
      </c>
      <c r="B981" s="138" t="s">
        <v>1231</v>
      </c>
      <c r="C981" s="138" t="s">
        <v>1296</v>
      </c>
      <c r="D981" s="138" t="s">
        <v>3055</v>
      </c>
      <c r="E981" s="141"/>
      <c r="F981" s="138"/>
      <c r="G981" s="138"/>
      <c r="H981" s="140" t="s">
        <v>3543</v>
      </c>
      <c r="I981" s="138"/>
      <c r="J981" s="122" t="s">
        <v>3544</v>
      </c>
      <c r="K981" s="122" t="s">
        <v>2422</v>
      </c>
      <c r="L981" s="122" t="s">
        <v>1923</v>
      </c>
    </row>
    <row r="982" spans="1:12" s="119" customFormat="1" ht="33.75">
      <c r="A982" s="122" t="s">
        <v>459</v>
      </c>
      <c r="B982" s="138" t="s">
        <v>2164</v>
      </c>
      <c r="C982" s="138" t="s">
        <v>1296</v>
      </c>
      <c r="D982" s="138" t="s">
        <v>1694</v>
      </c>
      <c r="E982" s="141"/>
      <c r="F982" s="138"/>
      <c r="G982" s="138"/>
      <c r="H982" s="140" t="s">
        <v>3543</v>
      </c>
      <c r="I982" s="138"/>
      <c r="J982" s="122" t="s">
        <v>3544</v>
      </c>
      <c r="K982" s="122" t="s">
        <v>2422</v>
      </c>
      <c r="L982" s="122" t="s">
        <v>1923</v>
      </c>
    </row>
    <row r="983" spans="1:12" s="119" customFormat="1" ht="33.75">
      <c r="A983" s="122" t="s">
        <v>460</v>
      </c>
      <c r="B983" s="138" t="s">
        <v>1297</v>
      </c>
      <c r="C983" s="138" t="s">
        <v>1296</v>
      </c>
      <c r="D983" s="138" t="s">
        <v>1188</v>
      </c>
      <c r="E983" s="141"/>
      <c r="F983" s="138"/>
      <c r="G983" s="138"/>
      <c r="H983" s="140" t="s">
        <v>3543</v>
      </c>
      <c r="I983" s="138"/>
      <c r="J983" s="122" t="s">
        <v>3544</v>
      </c>
      <c r="K983" s="122" t="s">
        <v>2422</v>
      </c>
      <c r="L983" s="122" t="s">
        <v>1923</v>
      </c>
    </row>
    <row r="984" spans="1:12" s="119" customFormat="1" ht="33.75">
      <c r="A984" s="122" t="s">
        <v>461</v>
      </c>
      <c r="B984" s="138" t="s">
        <v>2179</v>
      </c>
      <c r="C984" s="138" t="s">
        <v>1296</v>
      </c>
      <c r="D984" s="138" t="s">
        <v>1298</v>
      </c>
      <c r="E984" s="141"/>
      <c r="F984" s="138"/>
      <c r="G984" s="138"/>
      <c r="H984" s="140" t="s">
        <v>3543</v>
      </c>
      <c r="I984" s="138"/>
      <c r="J984" s="122" t="s">
        <v>3544</v>
      </c>
      <c r="K984" s="122" t="s">
        <v>2422</v>
      </c>
      <c r="L984" s="122" t="s">
        <v>1923</v>
      </c>
    </row>
    <row r="985" spans="1:12" s="119" customFormat="1" ht="33.75">
      <c r="A985" s="122" t="s">
        <v>462</v>
      </c>
      <c r="B985" s="138" t="s">
        <v>1533</v>
      </c>
      <c r="C985" s="138" t="s">
        <v>1296</v>
      </c>
      <c r="D985" s="138" t="s">
        <v>2214</v>
      </c>
      <c r="E985" s="141"/>
      <c r="F985" s="138"/>
      <c r="G985" s="138"/>
      <c r="H985" s="140" t="s">
        <v>3543</v>
      </c>
      <c r="I985" s="138"/>
      <c r="J985" s="122" t="s">
        <v>3544</v>
      </c>
      <c r="K985" s="122" t="s">
        <v>2422</v>
      </c>
      <c r="L985" s="122" t="s">
        <v>1923</v>
      </c>
    </row>
    <row r="986" spans="1:12" s="119" customFormat="1" ht="33.75">
      <c r="A986" s="122" t="s">
        <v>463</v>
      </c>
      <c r="B986" s="138" t="s">
        <v>2165</v>
      </c>
      <c r="C986" s="138" t="s">
        <v>1296</v>
      </c>
      <c r="D986" s="138" t="s">
        <v>3056</v>
      </c>
      <c r="E986" s="141"/>
      <c r="F986" s="138"/>
      <c r="G986" s="138"/>
      <c r="H986" s="140" t="s">
        <v>3543</v>
      </c>
      <c r="I986" s="138"/>
      <c r="J986" s="122" t="s">
        <v>3544</v>
      </c>
      <c r="K986" s="122" t="s">
        <v>2422</v>
      </c>
      <c r="L986" s="122" t="s">
        <v>1923</v>
      </c>
    </row>
    <row r="987" spans="1:12" s="119" customFormat="1" ht="33.75">
      <c r="A987" s="122" t="s">
        <v>464</v>
      </c>
      <c r="B987" s="138" t="s">
        <v>1299</v>
      </c>
      <c r="C987" s="138" t="s">
        <v>1296</v>
      </c>
      <c r="D987" s="138" t="s">
        <v>2273</v>
      </c>
      <c r="E987" s="141"/>
      <c r="F987" s="138"/>
      <c r="G987" s="138"/>
      <c r="H987" s="140" t="s">
        <v>3543</v>
      </c>
      <c r="I987" s="138"/>
      <c r="J987" s="122" t="s">
        <v>3544</v>
      </c>
      <c r="K987" s="122" t="s">
        <v>2422</v>
      </c>
      <c r="L987" s="122" t="s">
        <v>1923</v>
      </c>
    </row>
    <row r="988" spans="1:12" s="119" customFormat="1" ht="33.75">
      <c r="A988" s="122" t="s">
        <v>465</v>
      </c>
      <c r="B988" s="138" t="s">
        <v>540</v>
      </c>
      <c r="C988" s="138" t="s">
        <v>1296</v>
      </c>
      <c r="D988" s="138" t="s">
        <v>1567</v>
      </c>
      <c r="E988" s="141"/>
      <c r="F988" s="138"/>
      <c r="G988" s="138"/>
      <c r="H988" s="140" t="s">
        <v>3543</v>
      </c>
      <c r="I988" s="138"/>
      <c r="J988" s="122" t="s">
        <v>3544</v>
      </c>
      <c r="K988" s="122" t="s">
        <v>2422</v>
      </c>
      <c r="L988" s="122" t="s">
        <v>1923</v>
      </c>
    </row>
    <row r="989" spans="1:12" s="119" customFormat="1" ht="33.75">
      <c r="A989" s="122" t="s">
        <v>466</v>
      </c>
      <c r="B989" s="138" t="s">
        <v>1300</v>
      </c>
      <c r="C989" s="138" t="s">
        <v>1301</v>
      </c>
      <c r="D989" s="138" t="s">
        <v>240</v>
      </c>
      <c r="E989" s="141"/>
      <c r="F989" s="138"/>
      <c r="G989" s="138"/>
      <c r="H989" s="140" t="s">
        <v>3543</v>
      </c>
      <c r="I989" s="138"/>
      <c r="J989" s="122" t="s">
        <v>3544</v>
      </c>
      <c r="K989" s="122" t="s">
        <v>2422</v>
      </c>
      <c r="L989" s="122" t="s">
        <v>1923</v>
      </c>
    </row>
    <row r="990" spans="1:12" s="119" customFormat="1" ht="33.75">
      <c r="A990" s="122" t="s">
        <v>467</v>
      </c>
      <c r="B990" s="138" t="s">
        <v>2274</v>
      </c>
      <c r="C990" s="138" t="s">
        <v>2275</v>
      </c>
      <c r="D990" s="138" t="s">
        <v>2276</v>
      </c>
      <c r="E990" s="141"/>
      <c r="F990" s="138"/>
      <c r="G990" s="138"/>
      <c r="H990" s="140" t="s">
        <v>3543</v>
      </c>
      <c r="I990" s="138"/>
      <c r="J990" s="122" t="s">
        <v>3544</v>
      </c>
      <c r="K990" s="122" t="s">
        <v>2422</v>
      </c>
      <c r="L990" s="122" t="s">
        <v>1923</v>
      </c>
    </row>
    <row r="991" spans="1:12" s="119" customFormat="1" ht="33.75">
      <c r="A991" s="122" t="s">
        <v>468</v>
      </c>
      <c r="B991" s="138" t="s">
        <v>2277</v>
      </c>
      <c r="C991" s="138" t="s">
        <v>1296</v>
      </c>
      <c r="D991" s="138" t="s">
        <v>2278</v>
      </c>
      <c r="E991" s="141"/>
      <c r="F991" s="138"/>
      <c r="G991" s="138"/>
      <c r="H991" s="140" t="s">
        <v>3543</v>
      </c>
      <c r="I991" s="138"/>
      <c r="J991" s="122" t="s">
        <v>3544</v>
      </c>
      <c r="K991" s="122" t="s">
        <v>2422</v>
      </c>
      <c r="L991" s="122" t="s">
        <v>1923</v>
      </c>
    </row>
    <row r="992" spans="1:12" s="119" customFormat="1" ht="33.75">
      <c r="A992" s="122" t="s">
        <v>3570</v>
      </c>
      <c r="B992" s="138" t="s">
        <v>1231</v>
      </c>
      <c r="C992" s="138" t="s">
        <v>1302</v>
      </c>
      <c r="D992" s="138" t="s">
        <v>1303</v>
      </c>
      <c r="E992" s="141"/>
      <c r="F992" s="138"/>
      <c r="G992" s="138"/>
      <c r="H992" s="140" t="s">
        <v>3543</v>
      </c>
      <c r="I992" s="138"/>
      <c r="J992" s="122" t="s">
        <v>3544</v>
      </c>
      <c r="K992" s="122" t="s">
        <v>2422</v>
      </c>
      <c r="L992" s="122" t="s">
        <v>1923</v>
      </c>
    </row>
    <row r="993" spans="1:12" s="119" customFormat="1" ht="33.75">
      <c r="A993" s="122" t="s">
        <v>3571</v>
      </c>
      <c r="B993" s="138" t="s">
        <v>1304</v>
      </c>
      <c r="C993" s="138" t="s">
        <v>1302</v>
      </c>
      <c r="D993" s="138" t="s">
        <v>1305</v>
      </c>
      <c r="E993" s="141"/>
      <c r="F993" s="138"/>
      <c r="G993" s="138"/>
      <c r="H993" s="140" t="s">
        <v>3543</v>
      </c>
      <c r="I993" s="138"/>
      <c r="J993" s="122" t="s">
        <v>3544</v>
      </c>
      <c r="K993" s="122" t="s">
        <v>2422</v>
      </c>
      <c r="L993" s="122" t="s">
        <v>1923</v>
      </c>
    </row>
    <row r="994" spans="1:12" s="119" customFormat="1" ht="33.75">
      <c r="A994" s="122" t="s">
        <v>3572</v>
      </c>
      <c r="B994" s="138" t="s">
        <v>1754</v>
      </c>
      <c r="C994" s="138" t="s">
        <v>1302</v>
      </c>
      <c r="D994" s="138" t="s">
        <v>2212</v>
      </c>
      <c r="E994" s="141"/>
      <c r="F994" s="138"/>
      <c r="G994" s="138"/>
      <c r="H994" s="140" t="s">
        <v>3543</v>
      </c>
      <c r="I994" s="138"/>
      <c r="J994" s="122" t="s">
        <v>3544</v>
      </c>
      <c r="K994" s="122" t="s">
        <v>2422</v>
      </c>
      <c r="L994" s="122" t="s">
        <v>1923</v>
      </c>
    </row>
    <row r="995" spans="1:12" s="119" customFormat="1" ht="33.75">
      <c r="A995" s="122" t="s">
        <v>3573</v>
      </c>
      <c r="B995" s="138" t="s">
        <v>1306</v>
      </c>
      <c r="C995" s="138" t="s">
        <v>1307</v>
      </c>
      <c r="D995" s="138" t="s">
        <v>1283</v>
      </c>
      <c r="E995" s="141"/>
      <c r="F995" s="138"/>
      <c r="G995" s="138"/>
      <c r="H995" s="140" t="s">
        <v>3543</v>
      </c>
      <c r="I995" s="138"/>
      <c r="J995" s="122" t="s">
        <v>3544</v>
      </c>
      <c r="K995" s="122" t="s">
        <v>2422</v>
      </c>
      <c r="L995" s="122" t="s">
        <v>1923</v>
      </c>
    </row>
    <row r="996" spans="1:12" s="119" customFormat="1" ht="33.75">
      <c r="A996" s="122" t="s">
        <v>3574</v>
      </c>
      <c r="B996" s="138" t="s">
        <v>1308</v>
      </c>
      <c r="C996" s="138" t="s">
        <v>1453</v>
      </c>
      <c r="D996" s="138" t="s">
        <v>2205</v>
      </c>
      <c r="E996" s="141"/>
      <c r="F996" s="138"/>
      <c r="G996" s="138"/>
      <c r="H996" s="140" t="s">
        <v>3543</v>
      </c>
      <c r="I996" s="138"/>
      <c r="J996" s="122" t="s">
        <v>3544</v>
      </c>
      <c r="K996" s="122" t="s">
        <v>2422</v>
      </c>
      <c r="L996" s="122" t="s">
        <v>1923</v>
      </c>
    </row>
    <row r="997" spans="1:12" s="119" customFormat="1" ht="33.75">
      <c r="A997" s="122" t="s">
        <v>3575</v>
      </c>
      <c r="B997" s="138" t="s">
        <v>2176</v>
      </c>
      <c r="C997" s="138" t="s">
        <v>1453</v>
      </c>
      <c r="D997" s="138" t="s">
        <v>1379</v>
      </c>
      <c r="E997" s="141"/>
      <c r="F997" s="138"/>
      <c r="G997" s="138"/>
      <c r="H997" s="140" t="s">
        <v>3543</v>
      </c>
      <c r="I997" s="138"/>
      <c r="J997" s="122" t="s">
        <v>3544</v>
      </c>
      <c r="K997" s="122" t="s">
        <v>2422</v>
      </c>
      <c r="L997" s="122" t="s">
        <v>1923</v>
      </c>
    </row>
    <row r="998" spans="1:12" s="119" customFormat="1" ht="33.75">
      <c r="A998" s="122" t="s">
        <v>3576</v>
      </c>
      <c r="B998" s="138" t="s">
        <v>996</v>
      </c>
      <c r="C998" s="138" t="s">
        <v>1455</v>
      </c>
      <c r="D998" s="138" t="s">
        <v>1694</v>
      </c>
      <c r="E998" s="141"/>
      <c r="F998" s="138"/>
      <c r="G998" s="138"/>
      <c r="H998" s="140" t="s">
        <v>3543</v>
      </c>
      <c r="I998" s="138"/>
      <c r="J998" s="122" t="s">
        <v>3544</v>
      </c>
      <c r="K998" s="122" t="s">
        <v>2422</v>
      </c>
      <c r="L998" s="122" t="s">
        <v>1923</v>
      </c>
    </row>
    <row r="999" spans="1:12" s="119" customFormat="1" ht="33.75">
      <c r="A999" s="122" t="s">
        <v>3577</v>
      </c>
      <c r="B999" s="138" t="s">
        <v>2170</v>
      </c>
      <c r="C999" s="138" t="s">
        <v>1454</v>
      </c>
      <c r="D999" s="138" t="s">
        <v>2279</v>
      </c>
      <c r="E999" s="141"/>
      <c r="F999" s="138"/>
      <c r="G999" s="138"/>
      <c r="H999" s="140" t="s">
        <v>3543</v>
      </c>
      <c r="I999" s="138"/>
      <c r="J999" s="122" t="s">
        <v>3544</v>
      </c>
      <c r="K999" s="122" t="s">
        <v>2422</v>
      </c>
      <c r="L999" s="122" t="s">
        <v>1923</v>
      </c>
    </row>
    <row r="1000" spans="1:12" s="119" customFormat="1" ht="33.75">
      <c r="A1000" s="122" t="s">
        <v>3578</v>
      </c>
      <c r="B1000" s="138" t="s">
        <v>15</v>
      </c>
      <c r="C1000" s="138" t="s">
        <v>1456</v>
      </c>
      <c r="D1000" s="138" t="s">
        <v>2772</v>
      </c>
      <c r="E1000" s="141"/>
      <c r="F1000" s="138"/>
      <c r="G1000" s="138"/>
      <c r="H1000" s="140" t="s">
        <v>3543</v>
      </c>
      <c r="I1000" s="138"/>
      <c r="J1000" s="122" t="s">
        <v>3544</v>
      </c>
      <c r="K1000" s="122" t="s">
        <v>2422</v>
      </c>
      <c r="L1000" s="122" t="s">
        <v>1923</v>
      </c>
    </row>
    <row r="1001" spans="1:12" s="119" customFormat="1" ht="33.75">
      <c r="A1001" s="122" t="s">
        <v>3579</v>
      </c>
      <c r="B1001" s="138" t="s">
        <v>78</v>
      </c>
      <c r="C1001" s="138" t="s">
        <v>1457</v>
      </c>
      <c r="D1001" s="138" t="s">
        <v>852</v>
      </c>
      <c r="E1001" s="141"/>
      <c r="F1001" s="138"/>
      <c r="G1001" s="138"/>
      <c r="H1001" s="140" t="s">
        <v>3543</v>
      </c>
      <c r="I1001" s="138"/>
      <c r="J1001" s="122" t="s">
        <v>3544</v>
      </c>
      <c r="K1001" s="122" t="s">
        <v>2422</v>
      </c>
      <c r="L1001" s="122" t="s">
        <v>1923</v>
      </c>
    </row>
    <row r="1002" spans="1:12" s="119" customFormat="1" ht="33.75">
      <c r="A1002" s="122" t="s">
        <v>469</v>
      </c>
      <c r="B1002" s="138" t="s">
        <v>2162</v>
      </c>
      <c r="C1002" s="138" t="s">
        <v>1456</v>
      </c>
      <c r="D1002" s="138" t="s">
        <v>2280</v>
      </c>
      <c r="E1002" s="141"/>
      <c r="F1002" s="138"/>
      <c r="G1002" s="138"/>
      <c r="H1002" s="140" t="s">
        <v>3543</v>
      </c>
      <c r="I1002" s="138"/>
      <c r="J1002" s="122" t="s">
        <v>3544</v>
      </c>
      <c r="K1002" s="122" t="s">
        <v>2422</v>
      </c>
      <c r="L1002" s="122" t="s">
        <v>1923</v>
      </c>
    </row>
    <row r="1003" spans="1:12" s="119" customFormat="1" ht="33.75">
      <c r="A1003" s="122" t="s">
        <v>470</v>
      </c>
      <c r="B1003" s="138" t="s">
        <v>1459</v>
      </c>
      <c r="C1003" s="138" t="s">
        <v>1460</v>
      </c>
      <c r="D1003" s="138" t="s">
        <v>2281</v>
      </c>
      <c r="E1003" s="141"/>
      <c r="F1003" s="138"/>
      <c r="G1003" s="138"/>
      <c r="H1003" s="140" t="s">
        <v>3543</v>
      </c>
      <c r="I1003" s="138"/>
      <c r="J1003" s="122" t="s">
        <v>3544</v>
      </c>
      <c r="K1003" s="122" t="s">
        <v>2422</v>
      </c>
      <c r="L1003" s="122" t="s">
        <v>1923</v>
      </c>
    </row>
    <row r="1004" spans="1:12" s="119" customFormat="1" ht="33.75">
      <c r="A1004" s="122" t="s">
        <v>99</v>
      </c>
      <c r="B1004" s="138" t="s">
        <v>2169</v>
      </c>
      <c r="C1004" s="138" t="s">
        <v>1461</v>
      </c>
      <c r="D1004" s="138" t="s">
        <v>2282</v>
      </c>
      <c r="E1004" s="141"/>
      <c r="F1004" s="138"/>
      <c r="G1004" s="138"/>
      <c r="H1004" s="140" t="s">
        <v>3543</v>
      </c>
      <c r="I1004" s="138"/>
      <c r="J1004" s="122" t="s">
        <v>3544</v>
      </c>
      <c r="K1004" s="122" t="s">
        <v>2422</v>
      </c>
      <c r="L1004" s="122" t="s">
        <v>1923</v>
      </c>
    </row>
    <row r="1005" spans="1:12" s="119" customFormat="1" ht="33.75">
      <c r="A1005" s="122" t="s">
        <v>100</v>
      </c>
      <c r="B1005" s="138" t="s">
        <v>1482</v>
      </c>
      <c r="C1005" s="138" t="s">
        <v>688</v>
      </c>
      <c r="D1005" s="138" t="s">
        <v>2283</v>
      </c>
      <c r="E1005" s="141"/>
      <c r="F1005" s="138"/>
      <c r="G1005" s="138"/>
      <c r="H1005" s="140" t="s">
        <v>3543</v>
      </c>
      <c r="I1005" s="138"/>
      <c r="J1005" s="122" t="s">
        <v>3544</v>
      </c>
      <c r="K1005" s="122" t="s">
        <v>2422</v>
      </c>
      <c r="L1005" s="122" t="s">
        <v>1923</v>
      </c>
    </row>
    <row r="1006" spans="1:12" s="119" customFormat="1" ht="33.75">
      <c r="A1006" s="122" t="s">
        <v>101</v>
      </c>
      <c r="B1006" s="138" t="s">
        <v>1743</v>
      </c>
      <c r="C1006" s="138" t="s">
        <v>1483</v>
      </c>
      <c r="D1006" s="138" t="s">
        <v>2373</v>
      </c>
      <c r="E1006" s="141"/>
      <c r="F1006" s="138"/>
      <c r="G1006" s="138"/>
      <c r="H1006" s="140" t="s">
        <v>3543</v>
      </c>
      <c r="I1006" s="138"/>
      <c r="J1006" s="122" t="s">
        <v>3544</v>
      </c>
      <c r="K1006" s="122" t="s">
        <v>2422</v>
      </c>
      <c r="L1006" s="122" t="s">
        <v>1923</v>
      </c>
    </row>
    <row r="1007" spans="1:12" s="119" customFormat="1" ht="33.75">
      <c r="A1007" s="122" t="s">
        <v>102</v>
      </c>
      <c r="B1007" s="138" t="s">
        <v>2374</v>
      </c>
      <c r="C1007" s="138" t="s">
        <v>1483</v>
      </c>
      <c r="D1007" s="138" t="s">
        <v>1952</v>
      </c>
      <c r="E1007" s="141"/>
      <c r="F1007" s="138"/>
      <c r="G1007" s="138"/>
      <c r="H1007" s="140" t="s">
        <v>3543</v>
      </c>
      <c r="I1007" s="138"/>
      <c r="J1007" s="122" t="s">
        <v>3544</v>
      </c>
      <c r="K1007" s="122" t="s">
        <v>2422</v>
      </c>
      <c r="L1007" s="122" t="s">
        <v>1923</v>
      </c>
    </row>
    <row r="1008" spans="1:12" s="119" customFormat="1" ht="33.75">
      <c r="A1008" s="122" t="s">
        <v>103</v>
      </c>
      <c r="B1008" s="138" t="s">
        <v>2375</v>
      </c>
      <c r="C1008" s="138" t="s">
        <v>2376</v>
      </c>
      <c r="D1008" s="138" t="s">
        <v>2377</v>
      </c>
      <c r="E1008" s="141"/>
      <c r="F1008" s="138"/>
      <c r="G1008" s="138"/>
      <c r="H1008" s="140" t="s">
        <v>3543</v>
      </c>
      <c r="I1008" s="138"/>
      <c r="J1008" s="122" t="s">
        <v>3544</v>
      </c>
      <c r="K1008" s="122" t="s">
        <v>2422</v>
      </c>
      <c r="L1008" s="122" t="s">
        <v>1923</v>
      </c>
    </row>
    <row r="1009" spans="1:12" s="119" customFormat="1" ht="33.75">
      <c r="A1009" s="122" t="s">
        <v>104</v>
      </c>
      <c r="B1009" s="138" t="s">
        <v>2378</v>
      </c>
      <c r="C1009" s="138" t="s">
        <v>2376</v>
      </c>
      <c r="D1009" s="138" t="s">
        <v>1283</v>
      </c>
      <c r="E1009" s="141"/>
      <c r="F1009" s="138"/>
      <c r="G1009" s="138"/>
      <c r="H1009" s="140" t="s">
        <v>3543</v>
      </c>
      <c r="I1009" s="138"/>
      <c r="J1009" s="122" t="s">
        <v>3544</v>
      </c>
      <c r="K1009" s="122" t="s">
        <v>2422</v>
      </c>
      <c r="L1009" s="122" t="s">
        <v>1923</v>
      </c>
    </row>
    <row r="1010" spans="1:12" s="119" customFormat="1" ht="33.75">
      <c r="A1010" s="122" t="s">
        <v>105</v>
      </c>
      <c r="B1010" s="138" t="s">
        <v>2379</v>
      </c>
      <c r="C1010" s="138" t="s">
        <v>2376</v>
      </c>
      <c r="D1010" s="138" t="s">
        <v>2380</v>
      </c>
      <c r="E1010" s="141"/>
      <c r="F1010" s="138"/>
      <c r="G1010" s="138"/>
      <c r="H1010" s="140" t="s">
        <v>3543</v>
      </c>
      <c r="I1010" s="138"/>
      <c r="J1010" s="122" t="s">
        <v>3544</v>
      </c>
      <c r="K1010" s="122" t="s">
        <v>2422</v>
      </c>
      <c r="L1010" s="122" t="s">
        <v>1923</v>
      </c>
    </row>
    <row r="1011" spans="1:12" s="119" customFormat="1" ht="33.75">
      <c r="A1011" s="122" t="s">
        <v>106</v>
      </c>
      <c r="B1011" s="138" t="s">
        <v>2381</v>
      </c>
      <c r="C1011" s="138" t="s">
        <v>2376</v>
      </c>
      <c r="D1011" s="138" t="s">
        <v>2382</v>
      </c>
      <c r="E1011" s="141"/>
      <c r="F1011" s="138"/>
      <c r="G1011" s="138"/>
      <c r="H1011" s="140" t="s">
        <v>3543</v>
      </c>
      <c r="I1011" s="138"/>
      <c r="J1011" s="122" t="s">
        <v>3544</v>
      </c>
      <c r="K1011" s="122" t="s">
        <v>2422</v>
      </c>
      <c r="L1011" s="122" t="s">
        <v>1923</v>
      </c>
    </row>
    <row r="1012" spans="1:12" s="119" customFormat="1" ht="33.75">
      <c r="A1012" s="122" t="s">
        <v>107</v>
      </c>
      <c r="B1012" s="138" t="s">
        <v>2383</v>
      </c>
      <c r="C1012" s="138" t="s">
        <v>2376</v>
      </c>
      <c r="D1012" s="138" t="s">
        <v>1479</v>
      </c>
      <c r="E1012" s="141"/>
      <c r="F1012" s="138"/>
      <c r="G1012" s="138"/>
      <c r="H1012" s="140" t="s">
        <v>3543</v>
      </c>
      <c r="I1012" s="138"/>
      <c r="J1012" s="122" t="s">
        <v>3544</v>
      </c>
      <c r="K1012" s="122" t="s">
        <v>2422</v>
      </c>
      <c r="L1012" s="122" t="s">
        <v>1923</v>
      </c>
    </row>
    <row r="1013" spans="1:12" s="119" customFormat="1" ht="33.75">
      <c r="A1013" s="122" t="s">
        <v>108</v>
      </c>
      <c r="B1013" s="138" t="s">
        <v>2384</v>
      </c>
      <c r="C1013" s="138" t="s">
        <v>2376</v>
      </c>
      <c r="D1013" s="138" t="s">
        <v>1701</v>
      </c>
      <c r="E1013" s="141"/>
      <c r="F1013" s="138"/>
      <c r="G1013" s="138"/>
      <c r="H1013" s="140" t="s">
        <v>3543</v>
      </c>
      <c r="I1013" s="138"/>
      <c r="J1013" s="122" t="s">
        <v>3544</v>
      </c>
      <c r="K1013" s="122" t="s">
        <v>2422</v>
      </c>
      <c r="L1013" s="122" t="s">
        <v>1923</v>
      </c>
    </row>
    <row r="1014" spans="1:12" s="119" customFormat="1" ht="45">
      <c r="A1014" s="122" t="s">
        <v>109</v>
      </c>
      <c r="B1014" s="138" t="s">
        <v>2385</v>
      </c>
      <c r="C1014" s="138" t="s">
        <v>1493</v>
      </c>
      <c r="D1014" s="138" t="s">
        <v>229</v>
      </c>
      <c r="E1014" s="141"/>
      <c r="F1014" s="138"/>
      <c r="G1014" s="138"/>
      <c r="H1014" s="140" t="s">
        <v>3543</v>
      </c>
      <c r="I1014" s="138"/>
      <c r="J1014" s="122" t="s">
        <v>3544</v>
      </c>
      <c r="K1014" s="122" t="s">
        <v>2422</v>
      </c>
      <c r="L1014" s="122" t="s">
        <v>1923</v>
      </c>
    </row>
    <row r="1015" spans="1:12" s="119" customFormat="1" ht="33.75">
      <c r="A1015" s="122" t="s">
        <v>110</v>
      </c>
      <c r="B1015" s="138" t="s">
        <v>1804</v>
      </c>
      <c r="C1015" s="138" t="s">
        <v>2376</v>
      </c>
      <c r="D1015" s="138" t="s">
        <v>1182</v>
      </c>
      <c r="E1015" s="141"/>
      <c r="F1015" s="138"/>
      <c r="G1015" s="138"/>
      <c r="H1015" s="140" t="s">
        <v>3543</v>
      </c>
      <c r="I1015" s="138"/>
      <c r="J1015" s="122" t="s">
        <v>3544</v>
      </c>
      <c r="K1015" s="122" t="s">
        <v>2422</v>
      </c>
      <c r="L1015" s="122" t="s">
        <v>1923</v>
      </c>
    </row>
    <row r="1016" spans="1:12" s="119" customFormat="1" ht="33.75">
      <c r="A1016" s="122" t="s">
        <v>111</v>
      </c>
      <c r="B1016" s="138" t="s">
        <v>1805</v>
      </c>
      <c r="C1016" s="138" t="s">
        <v>3189</v>
      </c>
      <c r="D1016" s="138" t="s">
        <v>1806</v>
      </c>
      <c r="E1016" s="141"/>
      <c r="F1016" s="138"/>
      <c r="G1016" s="138">
        <v>8696.51</v>
      </c>
      <c r="H1016" s="140" t="s">
        <v>3543</v>
      </c>
      <c r="I1016" s="138"/>
      <c r="J1016" s="122" t="s">
        <v>3544</v>
      </c>
      <c r="K1016" s="122" t="s">
        <v>2422</v>
      </c>
      <c r="L1016" s="122" t="s">
        <v>1923</v>
      </c>
    </row>
    <row r="1017" spans="1:12" s="119" customFormat="1" ht="45">
      <c r="A1017" s="122" t="s">
        <v>112</v>
      </c>
      <c r="B1017" s="138" t="s">
        <v>1807</v>
      </c>
      <c r="C1017" s="138" t="s">
        <v>2376</v>
      </c>
      <c r="D1017" s="138" t="s">
        <v>1129</v>
      </c>
      <c r="E1017" s="141"/>
      <c r="F1017" s="138"/>
      <c r="G1017" s="138"/>
      <c r="H1017" s="140" t="s">
        <v>3543</v>
      </c>
      <c r="I1017" s="138"/>
      <c r="J1017" s="122" t="s">
        <v>3544</v>
      </c>
      <c r="K1017" s="122" t="s">
        <v>2422</v>
      </c>
      <c r="L1017" s="122" t="s">
        <v>1923</v>
      </c>
    </row>
    <row r="1018" spans="1:12" s="119" customFormat="1" ht="33.75">
      <c r="A1018" s="122" t="s">
        <v>113</v>
      </c>
      <c r="B1018" s="138" t="s">
        <v>1808</v>
      </c>
      <c r="C1018" s="138" t="s">
        <v>2376</v>
      </c>
      <c r="D1018" s="138" t="s">
        <v>1809</v>
      </c>
      <c r="E1018" s="141"/>
      <c r="F1018" s="138"/>
      <c r="G1018" s="138"/>
      <c r="H1018" s="140" t="s">
        <v>3543</v>
      </c>
      <c r="I1018" s="138"/>
      <c r="J1018" s="122" t="s">
        <v>3544</v>
      </c>
      <c r="K1018" s="122" t="s">
        <v>2422</v>
      </c>
      <c r="L1018" s="122" t="s">
        <v>1923</v>
      </c>
    </row>
    <row r="1019" spans="1:12" s="119" customFormat="1" ht="33.75">
      <c r="A1019" s="122" t="s">
        <v>114</v>
      </c>
      <c r="B1019" s="138" t="s">
        <v>773</v>
      </c>
      <c r="C1019" s="138" t="s">
        <v>774</v>
      </c>
      <c r="D1019" s="138" t="s">
        <v>850</v>
      </c>
      <c r="E1019" s="141"/>
      <c r="F1019" s="138"/>
      <c r="G1019" s="138"/>
      <c r="H1019" s="140" t="s">
        <v>3543</v>
      </c>
      <c r="I1019" s="138"/>
      <c r="J1019" s="122" t="s">
        <v>3544</v>
      </c>
      <c r="K1019" s="122" t="s">
        <v>2422</v>
      </c>
      <c r="L1019" s="122" t="s">
        <v>1923</v>
      </c>
    </row>
    <row r="1020" spans="1:12" s="119" customFormat="1" ht="33.75">
      <c r="A1020" s="122" t="s">
        <v>115</v>
      </c>
      <c r="B1020" s="138" t="s">
        <v>16</v>
      </c>
      <c r="C1020" s="138" t="s">
        <v>774</v>
      </c>
      <c r="D1020" s="138" t="s">
        <v>1298</v>
      </c>
      <c r="E1020" s="141"/>
      <c r="F1020" s="138"/>
      <c r="G1020" s="138"/>
      <c r="H1020" s="140" t="s">
        <v>3543</v>
      </c>
      <c r="I1020" s="138"/>
      <c r="J1020" s="122" t="s">
        <v>3544</v>
      </c>
      <c r="K1020" s="122" t="s">
        <v>2422</v>
      </c>
      <c r="L1020" s="122" t="s">
        <v>1923</v>
      </c>
    </row>
    <row r="1021" spans="1:12" s="119" customFormat="1" ht="33.75">
      <c r="A1021" s="122" t="s">
        <v>471</v>
      </c>
      <c r="B1021" s="138" t="s">
        <v>775</v>
      </c>
      <c r="C1021" s="138" t="s">
        <v>776</v>
      </c>
      <c r="D1021" s="138" t="s">
        <v>1569</v>
      </c>
      <c r="E1021" s="141"/>
      <c r="F1021" s="138"/>
      <c r="G1021" s="138"/>
      <c r="H1021" s="140" t="s">
        <v>3543</v>
      </c>
      <c r="I1021" s="138"/>
      <c r="J1021" s="122" t="s">
        <v>3544</v>
      </c>
      <c r="K1021" s="122" t="s">
        <v>2422</v>
      </c>
      <c r="L1021" s="122" t="s">
        <v>1923</v>
      </c>
    </row>
    <row r="1022" spans="1:12" s="119" customFormat="1" ht="33.75">
      <c r="A1022" s="122" t="s">
        <v>116</v>
      </c>
      <c r="B1022" s="138" t="s">
        <v>748</v>
      </c>
      <c r="C1022" s="138" t="s">
        <v>776</v>
      </c>
      <c r="D1022" s="138" t="s">
        <v>777</v>
      </c>
      <c r="E1022" s="141"/>
      <c r="F1022" s="138"/>
      <c r="G1022" s="138"/>
      <c r="H1022" s="140" t="s">
        <v>3543</v>
      </c>
      <c r="I1022" s="138"/>
      <c r="J1022" s="122" t="s">
        <v>3544</v>
      </c>
      <c r="K1022" s="122" t="s">
        <v>2422</v>
      </c>
      <c r="L1022" s="122" t="s">
        <v>1923</v>
      </c>
    </row>
    <row r="1023" spans="1:12" s="119" customFormat="1" ht="33.75">
      <c r="A1023" s="122" t="s">
        <v>117</v>
      </c>
      <c r="B1023" s="138" t="s">
        <v>1533</v>
      </c>
      <c r="C1023" s="138" t="s">
        <v>776</v>
      </c>
      <c r="D1023" s="138" t="s">
        <v>2284</v>
      </c>
      <c r="E1023" s="141"/>
      <c r="F1023" s="138"/>
      <c r="G1023" s="138"/>
      <c r="H1023" s="140" t="s">
        <v>3543</v>
      </c>
      <c r="I1023" s="138"/>
      <c r="J1023" s="122" t="s">
        <v>3544</v>
      </c>
      <c r="K1023" s="122" t="s">
        <v>2422</v>
      </c>
      <c r="L1023" s="122" t="s">
        <v>1923</v>
      </c>
    </row>
    <row r="1024" spans="1:12" s="119" customFormat="1" ht="33.75">
      <c r="A1024" s="122" t="s">
        <v>118</v>
      </c>
      <c r="B1024" s="138" t="s">
        <v>2165</v>
      </c>
      <c r="C1024" s="138" t="s">
        <v>776</v>
      </c>
      <c r="D1024" s="138" t="s">
        <v>1481</v>
      </c>
      <c r="E1024" s="141"/>
      <c r="F1024" s="138"/>
      <c r="G1024" s="138"/>
      <c r="H1024" s="140" t="s">
        <v>3543</v>
      </c>
      <c r="I1024" s="138"/>
      <c r="J1024" s="122" t="s">
        <v>3544</v>
      </c>
      <c r="K1024" s="122" t="s">
        <v>2422</v>
      </c>
      <c r="L1024" s="122" t="s">
        <v>1923</v>
      </c>
    </row>
    <row r="1025" spans="1:12" s="119" customFormat="1" ht="33.75">
      <c r="A1025" s="122" t="s">
        <v>119</v>
      </c>
      <c r="B1025" s="138" t="s">
        <v>778</v>
      </c>
      <c r="C1025" s="138" t="s">
        <v>779</v>
      </c>
      <c r="D1025" s="138" t="s">
        <v>2228</v>
      </c>
      <c r="E1025" s="141"/>
      <c r="F1025" s="138"/>
      <c r="G1025" s="138"/>
      <c r="H1025" s="140" t="s">
        <v>3543</v>
      </c>
      <c r="I1025" s="138"/>
      <c r="J1025" s="122" t="s">
        <v>3544</v>
      </c>
      <c r="K1025" s="122" t="s">
        <v>2422</v>
      </c>
      <c r="L1025" s="122" t="s">
        <v>1923</v>
      </c>
    </row>
    <row r="1026" spans="1:12" s="119" customFormat="1" ht="33.75">
      <c r="A1026" s="122" t="s">
        <v>120</v>
      </c>
      <c r="B1026" s="138" t="s">
        <v>2642</v>
      </c>
      <c r="C1026" s="138" t="s">
        <v>780</v>
      </c>
      <c r="D1026" s="138" t="s">
        <v>2285</v>
      </c>
      <c r="E1026" s="141"/>
      <c r="F1026" s="138"/>
      <c r="G1026" s="138"/>
      <c r="H1026" s="140" t="s">
        <v>3543</v>
      </c>
      <c r="I1026" s="138"/>
      <c r="J1026" s="122" t="s">
        <v>3544</v>
      </c>
      <c r="K1026" s="122" t="s">
        <v>2422</v>
      </c>
      <c r="L1026" s="122" t="s">
        <v>1923</v>
      </c>
    </row>
    <row r="1027" spans="1:12" s="119" customFormat="1" ht="33.75">
      <c r="A1027" s="122" t="s">
        <v>121</v>
      </c>
      <c r="B1027" s="138" t="s">
        <v>82</v>
      </c>
      <c r="C1027" s="138" t="s">
        <v>781</v>
      </c>
      <c r="D1027" s="138" t="s">
        <v>2286</v>
      </c>
      <c r="E1027" s="141"/>
      <c r="F1027" s="138"/>
      <c r="G1027" s="138"/>
      <c r="H1027" s="140" t="s">
        <v>3543</v>
      </c>
      <c r="I1027" s="138"/>
      <c r="J1027" s="122" t="s">
        <v>3544</v>
      </c>
      <c r="K1027" s="122" t="s">
        <v>2422</v>
      </c>
      <c r="L1027" s="122" t="s">
        <v>1923</v>
      </c>
    </row>
    <row r="1028" spans="1:12" s="119" customFormat="1" ht="33.75">
      <c r="A1028" s="122" t="s">
        <v>122</v>
      </c>
      <c r="B1028" s="138" t="s">
        <v>2170</v>
      </c>
      <c r="C1028" s="138" t="s">
        <v>782</v>
      </c>
      <c r="D1028" s="138" t="s">
        <v>2287</v>
      </c>
      <c r="E1028" s="141"/>
      <c r="F1028" s="138"/>
      <c r="G1028" s="138"/>
      <c r="H1028" s="140" t="s">
        <v>3543</v>
      </c>
      <c r="I1028" s="138"/>
      <c r="J1028" s="122" t="s">
        <v>3544</v>
      </c>
      <c r="K1028" s="122" t="s">
        <v>2422</v>
      </c>
      <c r="L1028" s="122" t="s">
        <v>1923</v>
      </c>
    </row>
    <row r="1029" spans="1:12" s="119" customFormat="1" ht="33.75">
      <c r="A1029" s="122" t="s">
        <v>123</v>
      </c>
      <c r="B1029" s="138" t="s">
        <v>783</v>
      </c>
      <c r="C1029" s="138" t="s">
        <v>784</v>
      </c>
      <c r="D1029" s="138" t="s">
        <v>2288</v>
      </c>
      <c r="E1029" s="141"/>
      <c r="F1029" s="138"/>
      <c r="G1029" s="138"/>
      <c r="H1029" s="140" t="s">
        <v>3543</v>
      </c>
      <c r="I1029" s="138"/>
      <c r="J1029" s="122" t="s">
        <v>3544</v>
      </c>
      <c r="K1029" s="122" t="s">
        <v>2422</v>
      </c>
      <c r="L1029" s="122" t="s">
        <v>1923</v>
      </c>
    </row>
    <row r="1030" spans="1:12" s="119" customFormat="1" ht="33.75">
      <c r="A1030" s="122" t="s">
        <v>124</v>
      </c>
      <c r="B1030" s="138" t="s">
        <v>15</v>
      </c>
      <c r="C1030" s="138" t="s">
        <v>785</v>
      </c>
      <c r="D1030" s="138" t="s">
        <v>2289</v>
      </c>
      <c r="E1030" s="141"/>
      <c r="F1030" s="138"/>
      <c r="G1030" s="138"/>
      <c r="H1030" s="140" t="s">
        <v>3543</v>
      </c>
      <c r="I1030" s="138"/>
      <c r="J1030" s="122" t="s">
        <v>3544</v>
      </c>
      <c r="K1030" s="122" t="s">
        <v>2422</v>
      </c>
      <c r="L1030" s="122" t="s">
        <v>1923</v>
      </c>
    </row>
    <row r="1031" spans="1:12" s="119" customFormat="1" ht="33.75">
      <c r="A1031" s="122" t="s">
        <v>3580</v>
      </c>
      <c r="B1031" s="138" t="s">
        <v>996</v>
      </c>
      <c r="C1031" s="138" t="s">
        <v>786</v>
      </c>
      <c r="D1031" s="138" t="s">
        <v>1379</v>
      </c>
      <c r="E1031" s="141"/>
      <c r="F1031" s="138"/>
      <c r="G1031" s="138"/>
      <c r="H1031" s="140" t="s">
        <v>3543</v>
      </c>
      <c r="I1031" s="138"/>
      <c r="J1031" s="122" t="s">
        <v>3544</v>
      </c>
      <c r="K1031" s="122" t="s">
        <v>2422</v>
      </c>
      <c r="L1031" s="122" t="s">
        <v>1923</v>
      </c>
    </row>
    <row r="1032" spans="1:12" s="119" customFormat="1" ht="33.75">
      <c r="A1032" s="122" t="s">
        <v>125</v>
      </c>
      <c r="B1032" s="138" t="s">
        <v>2170</v>
      </c>
      <c r="C1032" s="138" t="s">
        <v>1595</v>
      </c>
      <c r="D1032" s="138" t="s">
        <v>2290</v>
      </c>
      <c r="E1032" s="141"/>
      <c r="F1032" s="138"/>
      <c r="G1032" s="138"/>
      <c r="H1032" s="140" t="s">
        <v>3543</v>
      </c>
      <c r="I1032" s="138"/>
      <c r="J1032" s="122" t="s">
        <v>3544</v>
      </c>
      <c r="K1032" s="122" t="s">
        <v>2422</v>
      </c>
      <c r="L1032" s="122" t="s">
        <v>1923</v>
      </c>
    </row>
    <row r="1033" spans="1:12" s="119" customFormat="1" ht="33.75">
      <c r="A1033" s="122" t="s">
        <v>3581</v>
      </c>
      <c r="B1033" s="138" t="s">
        <v>2778</v>
      </c>
      <c r="C1033" s="138" t="s">
        <v>787</v>
      </c>
      <c r="D1033" s="138" t="s">
        <v>2205</v>
      </c>
      <c r="E1033" s="141"/>
      <c r="F1033" s="138"/>
      <c r="G1033" s="138"/>
      <c r="H1033" s="140" t="s">
        <v>3543</v>
      </c>
      <c r="I1033" s="138"/>
      <c r="J1033" s="122" t="s">
        <v>3544</v>
      </c>
      <c r="K1033" s="122" t="s">
        <v>2422</v>
      </c>
      <c r="L1033" s="122" t="s">
        <v>1923</v>
      </c>
    </row>
    <row r="1034" spans="1:12" s="119" customFormat="1" ht="33.75">
      <c r="A1034" s="122" t="s">
        <v>126</v>
      </c>
      <c r="B1034" s="138" t="s">
        <v>2165</v>
      </c>
      <c r="C1034" s="138" t="s">
        <v>788</v>
      </c>
      <c r="D1034" s="138" t="s">
        <v>2291</v>
      </c>
      <c r="E1034" s="141"/>
      <c r="F1034" s="138"/>
      <c r="G1034" s="138"/>
      <c r="H1034" s="140" t="s">
        <v>3543</v>
      </c>
      <c r="I1034" s="138"/>
      <c r="J1034" s="122" t="s">
        <v>3544</v>
      </c>
      <c r="K1034" s="122" t="s">
        <v>2422</v>
      </c>
      <c r="L1034" s="122" t="s">
        <v>1923</v>
      </c>
    </row>
    <row r="1035" spans="1:12" s="119" customFormat="1" ht="33.75">
      <c r="A1035" s="122" t="s">
        <v>127</v>
      </c>
      <c r="B1035" s="138" t="s">
        <v>15</v>
      </c>
      <c r="C1035" s="138" t="s">
        <v>789</v>
      </c>
      <c r="D1035" s="138" t="s">
        <v>2292</v>
      </c>
      <c r="E1035" s="141"/>
      <c r="F1035" s="138"/>
      <c r="G1035" s="138"/>
      <c r="H1035" s="140" t="s">
        <v>3543</v>
      </c>
      <c r="I1035" s="138"/>
      <c r="J1035" s="122" t="s">
        <v>3544</v>
      </c>
      <c r="K1035" s="122" t="s">
        <v>2422</v>
      </c>
      <c r="L1035" s="122" t="s">
        <v>1923</v>
      </c>
    </row>
    <row r="1036" spans="1:12" s="119" customFormat="1" ht="33.75">
      <c r="A1036" s="122" t="s">
        <v>128</v>
      </c>
      <c r="B1036" s="138" t="s">
        <v>2215</v>
      </c>
      <c r="C1036" s="138" t="s">
        <v>789</v>
      </c>
      <c r="D1036" s="138" t="s">
        <v>790</v>
      </c>
      <c r="E1036" s="141"/>
      <c r="F1036" s="138"/>
      <c r="G1036" s="138"/>
      <c r="H1036" s="140" t="s">
        <v>3543</v>
      </c>
      <c r="I1036" s="138"/>
      <c r="J1036" s="122" t="s">
        <v>3544</v>
      </c>
      <c r="K1036" s="122" t="s">
        <v>2422</v>
      </c>
      <c r="L1036" s="122" t="s">
        <v>1923</v>
      </c>
    </row>
    <row r="1037" spans="1:12" s="119" customFormat="1" ht="33.75">
      <c r="A1037" s="122" t="s">
        <v>129</v>
      </c>
      <c r="B1037" s="138" t="s">
        <v>791</v>
      </c>
      <c r="C1037" s="138" t="s">
        <v>542</v>
      </c>
      <c r="D1037" s="138" t="s">
        <v>972</v>
      </c>
      <c r="E1037" s="141"/>
      <c r="F1037" s="138"/>
      <c r="G1037" s="138"/>
      <c r="H1037" s="140" t="s">
        <v>3543</v>
      </c>
      <c r="I1037" s="138"/>
      <c r="J1037" s="122" t="s">
        <v>3544</v>
      </c>
      <c r="K1037" s="122" t="s">
        <v>2422</v>
      </c>
      <c r="L1037" s="122" t="s">
        <v>1923</v>
      </c>
    </row>
    <row r="1038" spans="1:12" s="119" customFormat="1" ht="33.75">
      <c r="A1038" s="122" t="s">
        <v>130</v>
      </c>
      <c r="B1038" s="138" t="s">
        <v>1533</v>
      </c>
      <c r="C1038" s="138" t="s">
        <v>792</v>
      </c>
      <c r="D1038" s="138" t="s">
        <v>2293</v>
      </c>
      <c r="E1038" s="141"/>
      <c r="F1038" s="138"/>
      <c r="G1038" s="138"/>
      <c r="H1038" s="140" t="s">
        <v>3543</v>
      </c>
      <c r="I1038" s="138"/>
      <c r="J1038" s="122" t="s">
        <v>3544</v>
      </c>
      <c r="K1038" s="122" t="s">
        <v>2422</v>
      </c>
      <c r="L1038" s="122" t="s">
        <v>1923</v>
      </c>
    </row>
    <row r="1039" spans="1:12" s="119" customFormat="1" ht="33.75">
      <c r="A1039" s="122" t="s">
        <v>131</v>
      </c>
      <c r="B1039" s="138" t="s">
        <v>2165</v>
      </c>
      <c r="C1039" s="138" t="s">
        <v>793</v>
      </c>
      <c r="D1039" s="138" t="s">
        <v>3591</v>
      </c>
      <c r="E1039" s="141"/>
      <c r="F1039" s="138"/>
      <c r="G1039" s="138"/>
      <c r="H1039" s="140" t="s">
        <v>3543</v>
      </c>
      <c r="I1039" s="138"/>
      <c r="J1039" s="122" t="s">
        <v>3544</v>
      </c>
      <c r="K1039" s="122" t="s">
        <v>2422</v>
      </c>
      <c r="L1039" s="122" t="s">
        <v>1923</v>
      </c>
    </row>
    <row r="1040" spans="1:12" s="119" customFormat="1" ht="56.25">
      <c r="A1040" s="122" t="s">
        <v>132</v>
      </c>
      <c r="B1040" s="138" t="s">
        <v>794</v>
      </c>
      <c r="C1040" s="138" t="s">
        <v>795</v>
      </c>
      <c r="D1040" s="138" t="s">
        <v>692</v>
      </c>
      <c r="E1040" s="141"/>
      <c r="F1040" s="138"/>
      <c r="G1040" s="138">
        <v>11090.901</v>
      </c>
      <c r="H1040" s="140" t="s">
        <v>3590</v>
      </c>
      <c r="I1040" s="138"/>
      <c r="J1040" s="122" t="s">
        <v>3589</v>
      </c>
      <c r="K1040" s="122" t="s">
        <v>2422</v>
      </c>
      <c r="L1040" s="122" t="s">
        <v>1923</v>
      </c>
    </row>
    <row r="1041" spans="1:12" s="119" customFormat="1" ht="33.75">
      <c r="A1041" s="122" t="s">
        <v>133</v>
      </c>
      <c r="B1041" s="138" t="s">
        <v>16</v>
      </c>
      <c r="C1041" s="138" t="s">
        <v>522</v>
      </c>
      <c r="D1041" s="138" t="s">
        <v>1298</v>
      </c>
      <c r="E1041" s="141"/>
      <c r="F1041" s="138"/>
      <c r="G1041" s="138"/>
      <c r="H1041" s="140" t="s">
        <v>3543</v>
      </c>
      <c r="I1041" s="138"/>
      <c r="J1041" s="122" t="s">
        <v>3544</v>
      </c>
      <c r="K1041" s="122" t="s">
        <v>2422</v>
      </c>
      <c r="L1041" s="122" t="s">
        <v>1923</v>
      </c>
    </row>
    <row r="1042" spans="1:12" s="119" customFormat="1" ht="33.75">
      <c r="A1042" s="122" t="s">
        <v>134</v>
      </c>
      <c r="B1042" s="138" t="s">
        <v>791</v>
      </c>
      <c r="C1042" s="138" t="s">
        <v>523</v>
      </c>
      <c r="D1042" s="138" t="s">
        <v>3016</v>
      </c>
      <c r="E1042" s="141"/>
      <c r="F1042" s="138"/>
      <c r="G1042" s="138"/>
      <c r="H1042" s="140" t="s">
        <v>3543</v>
      </c>
      <c r="I1042" s="138"/>
      <c r="J1042" s="122" t="s">
        <v>3544</v>
      </c>
      <c r="K1042" s="122" t="s">
        <v>2422</v>
      </c>
      <c r="L1042" s="122" t="s">
        <v>1923</v>
      </c>
    </row>
    <row r="1043" spans="1:12" s="119" customFormat="1" ht="33.75">
      <c r="A1043" s="122" t="s">
        <v>135</v>
      </c>
      <c r="B1043" s="138" t="s">
        <v>2172</v>
      </c>
      <c r="C1043" s="138" t="s">
        <v>523</v>
      </c>
      <c r="D1043" s="138" t="s">
        <v>1701</v>
      </c>
      <c r="E1043" s="141"/>
      <c r="F1043" s="138"/>
      <c r="G1043" s="138"/>
      <c r="H1043" s="140" t="s">
        <v>3543</v>
      </c>
      <c r="I1043" s="138"/>
      <c r="J1043" s="122" t="s">
        <v>3544</v>
      </c>
      <c r="K1043" s="122" t="s">
        <v>2422</v>
      </c>
      <c r="L1043" s="122" t="s">
        <v>1923</v>
      </c>
    </row>
    <row r="1044" spans="1:12" s="119" customFormat="1" ht="33.75">
      <c r="A1044" s="122" t="s">
        <v>136</v>
      </c>
      <c r="B1044" s="138" t="s">
        <v>525</v>
      </c>
      <c r="C1044" s="138" t="s">
        <v>526</v>
      </c>
      <c r="D1044" s="138" t="s">
        <v>1370</v>
      </c>
      <c r="E1044" s="141"/>
      <c r="F1044" s="138"/>
      <c r="G1044" s="138"/>
      <c r="H1044" s="140" t="s">
        <v>3543</v>
      </c>
      <c r="I1044" s="138"/>
      <c r="J1044" s="122" t="s">
        <v>3544</v>
      </c>
      <c r="K1044" s="122" t="s">
        <v>2422</v>
      </c>
      <c r="L1044" s="122" t="s">
        <v>1923</v>
      </c>
    </row>
    <row r="1045" spans="1:12" s="119" customFormat="1" ht="33.75">
      <c r="A1045" s="122" t="s">
        <v>137</v>
      </c>
      <c r="B1045" s="138" t="s">
        <v>527</v>
      </c>
      <c r="C1045" s="138" t="s">
        <v>2137</v>
      </c>
      <c r="D1045" s="138" t="s">
        <v>2290</v>
      </c>
      <c r="E1045" s="141"/>
      <c r="F1045" s="138"/>
      <c r="G1045" s="138"/>
      <c r="H1045" s="140" t="s">
        <v>3543</v>
      </c>
      <c r="I1045" s="138"/>
      <c r="J1045" s="122" t="s">
        <v>3544</v>
      </c>
      <c r="K1045" s="122" t="s">
        <v>2422</v>
      </c>
      <c r="L1045" s="122" t="s">
        <v>1923</v>
      </c>
    </row>
    <row r="1046" spans="1:12" s="119" customFormat="1" ht="33.75">
      <c r="A1046" s="122" t="s">
        <v>138</v>
      </c>
      <c r="B1046" s="138" t="s">
        <v>2138</v>
      </c>
      <c r="C1046" s="138" t="s">
        <v>2139</v>
      </c>
      <c r="D1046" s="138" t="s">
        <v>852</v>
      </c>
      <c r="E1046" s="141"/>
      <c r="F1046" s="138"/>
      <c r="G1046" s="138"/>
      <c r="H1046" s="140" t="s">
        <v>3543</v>
      </c>
      <c r="I1046" s="138"/>
      <c r="J1046" s="122" t="s">
        <v>3544</v>
      </c>
      <c r="K1046" s="122" t="s">
        <v>2422</v>
      </c>
      <c r="L1046" s="122" t="s">
        <v>1923</v>
      </c>
    </row>
    <row r="1047" spans="1:12" s="119" customFormat="1" ht="33.75">
      <c r="A1047" s="122" t="s">
        <v>139</v>
      </c>
      <c r="B1047" s="138" t="s">
        <v>1811</v>
      </c>
      <c r="C1047" s="138" t="s">
        <v>2140</v>
      </c>
      <c r="D1047" s="138" t="s">
        <v>2323</v>
      </c>
      <c r="E1047" s="141"/>
      <c r="F1047" s="138"/>
      <c r="G1047" s="138"/>
      <c r="H1047" s="140" t="s">
        <v>3543</v>
      </c>
      <c r="I1047" s="138"/>
      <c r="J1047" s="122" t="s">
        <v>3544</v>
      </c>
      <c r="K1047" s="122" t="s">
        <v>2422</v>
      </c>
      <c r="L1047" s="122" t="s">
        <v>1923</v>
      </c>
    </row>
    <row r="1048" spans="1:12" s="119" customFormat="1" ht="33.75">
      <c r="A1048" s="122" t="s">
        <v>140</v>
      </c>
      <c r="B1048" s="138" t="s">
        <v>2141</v>
      </c>
      <c r="C1048" s="138" t="s">
        <v>2140</v>
      </c>
      <c r="D1048" s="138" t="s">
        <v>2207</v>
      </c>
      <c r="E1048" s="141"/>
      <c r="F1048" s="138"/>
      <c r="G1048" s="138"/>
      <c r="H1048" s="140" t="s">
        <v>3543</v>
      </c>
      <c r="I1048" s="138"/>
      <c r="J1048" s="122" t="s">
        <v>3544</v>
      </c>
      <c r="K1048" s="122" t="s">
        <v>2422</v>
      </c>
      <c r="L1048" s="122" t="s">
        <v>1923</v>
      </c>
    </row>
    <row r="1049" spans="1:12" s="119" customFormat="1" ht="33.75">
      <c r="A1049" s="122" t="s">
        <v>141</v>
      </c>
      <c r="B1049" s="138" t="s">
        <v>2142</v>
      </c>
      <c r="C1049" s="138" t="s">
        <v>2140</v>
      </c>
      <c r="D1049" s="138" t="s">
        <v>2999</v>
      </c>
      <c r="E1049" s="141"/>
      <c r="F1049" s="138"/>
      <c r="G1049" s="138"/>
      <c r="H1049" s="140" t="s">
        <v>3543</v>
      </c>
      <c r="I1049" s="138"/>
      <c r="J1049" s="122" t="s">
        <v>3544</v>
      </c>
      <c r="K1049" s="122" t="s">
        <v>2422</v>
      </c>
      <c r="L1049" s="122" t="s">
        <v>1923</v>
      </c>
    </row>
    <row r="1050" spans="1:12" s="119" customFormat="1" ht="33.75">
      <c r="A1050" s="122" t="s">
        <v>142</v>
      </c>
      <c r="B1050" s="138" t="s">
        <v>1810</v>
      </c>
      <c r="C1050" s="138" t="s">
        <v>2143</v>
      </c>
      <c r="D1050" s="138" t="s">
        <v>1612</v>
      </c>
      <c r="E1050" s="141"/>
      <c r="F1050" s="138"/>
      <c r="G1050" s="138"/>
      <c r="H1050" s="140" t="s">
        <v>3543</v>
      </c>
      <c r="I1050" s="138"/>
      <c r="J1050" s="122" t="s">
        <v>3544</v>
      </c>
      <c r="K1050" s="122" t="s">
        <v>2422</v>
      </c>
      <c r="L1050" s="122" t="s">
        <v>1923</v>
      </c>
    </row>
    <row r="1051" spans="1:12" s="119" customFormat="1" ht="33.75">
      <c r="A1051" s="122" t="s">
        <v>143</v>
      </c>
      <c r="B1051" s="138" t="s">
        <v>752</v>
      </c>
      <c r="C1051" s="138" t="s">
        <v>1022</v>
      </c>
      <c r="D1051" s="138" t="s">
        <v>1021</v>
      </c>
      <c r="E1051" s="141"/>
      <c r="F1051" s="138"/>
      <c r="G1051" s="138"/>
      <c r="H1051" s="140" t="s">
        <v>3543</v>
      </c>
      <c r="I1051" s="138"/>
      <c r="J1051" s="122" t="s">
        <v>3544</v>
      </c>
      <c r="K1051" s="122" t="s">
        <v>2422</v>
      </c>
      <c r="L1051" s="122" t="s">
        <v>1923</v>
      </c>
    </row>
    <row r="1052" spans="1:12" s="119" customFormat="1" ht="33.75">
      <c r="A1052" s="122" t="s">
        <v>144</v>
      </c>
      <c r="B1052" s="138" t="s">
        <v>1870</v>
      </c>
      <c r="C1052" s="138" t="s">
        <v>1022</v>
      </c>
      <c r="D1052" s="138" t="s">
        <v>1023</v>
      </c>
      <c r="E1052" s="141"/>
      <c r="F1052" s="138"/>
      <c r="G1052" s="138"/>
      <c r="H1052" s="140" t="s">
        <v>3543</v>
      </c>
      <c r="I1052" s="138"/>
      <c r="J1052" s="122" t="s">
        <v>3544</v>
      </c>
      <c r="K1052" s="122" t="s">
        <v>2422</v>
      </c>
      <c r="L1052" s="122" t="s">
        <v>1923</v>
      </c>
    </row>
    <row r="1053" spans="1:12" s="119" customFormat="1" ht="33.75">
      <c r="A1053" s="122" t="s">
        <v>145</v>
      </c>
      <c r="B1053" s="138" t="s">
        <v>16</v>
      </c>
      <c r="C1053" s="138" t="s">
        <v>1022</v>
      </c>
      <c r="D1053" s="138" t="s">
        <v>2294</v>
      </c>
      <c r="E1053" s="141"/>
      <c r="F1053" s="138"/>
      <c r="G1053" s="138"/>
      <c r="H1053" s="140" t="s">
        <v>3543</v>
      </c>
      <c r="I1053" s="138"/>
      <c r="J1053" s="122" t="s">
        <v>3544</v>
      </c>
      <c r="K1053" s="122" t="s">
        <v>2422</v>
      </c>
      <c r="L1053" s="122" t="s">
        <v>1923</v>
      </c>
    </row>
    <row r="1054" spans="1:12" s="119" customFormat="1" ht="33.75">
      <c r="A1054" s="122" t="s">
        <v>146</v>
      </c>
      <c r="B1054" s="138" t="s">
        <v>1231</v>
      </c>
      <c r="C1054" s="138" t="s">
        <v>1024</v>
      </c>
      <c r="D1054" s="138" t="s">
        <v>2295</v>
      </c>
      <c r="E1054" s="141"/>
      <c r="F1054" s="138"/>
      <c r="G1054" s="138"/>
      <c r="H1054" s="140" t="s">
        <v>3543</v>
      </c>
      <c r="I1054" s="138"/>
      <c r="J1054" s="122" t="s">
        <v>3544</v>
      </c>
      <c r="K1054" s="122" t="s">
        <v>2422</v>
      </c>
      <c r="L1054" s="122" t="s">
        <v>1923</v>
      </c>
    </row>
    <row r="1055" spans="1:12" s="119" customFormat="1" ht="33.75">
      <c r="A1055" s="122" t="s">
        <v>147</v>
      </c>
      <c r="B1055" s="138" t="s">
        <v>2162</v>
      </c>
      <c r="C1055" s="138" t="s">
        <v>1022</v>
      </c>
      <c r="D1055" s="138" t="s">
        <v>2296</v>
      </c>
      <c r="E1055" s="141"/>
      <c r="F1055" s="138"/>
      <c r="G1055" s="138"/>
      <c r="H1055" s="140" t="s">
        <v>3543</v>
      </c>
      <c r="I1055" s="138"/>
      <c r="J1055" s="122" t="s">
        <v>3544</v>
      </c>
      <c r="K1055" s="122" t="s">
        <v>2422</v>
      </c>
      <c r="L1055" s="122" t="s">
        <v>1923</v>
      </c>
    </row>
    <row r="1056" spans="1:12" s="119" customFormat="1" ht="33.75">
      <c r="A1056" s="122" t="s">
        <v>148</v>
      </c>
      <c r="B1056" s="138" t="s">
        <v>2166</v>
      </c>
      <c r="C1056" s="138" t="s">
        <v>1022</v>
      </c>
      <c r="D1056" s="138" t="s">
        <v>2297</v>
      </c>
      <c r="E1056" s="141"/>
      <c r="F1056" s="138"/>
      <c r="G1056" s="138"/>
      <c r="H1056" s="140" t="s">
        <v>3543</v>
      </c>
      <c r="I1056" s="138"/>
      <c r="J1056" s="122" t="s">
        <v>3544</v>
      </c>
      <c r="K1056" s="122" t="s">
        <v>2422</v>
      </c>
      <c r="L1056" s="122" t="s">
        <v>1923</v>
      </c>
    </row>
    <row r="1057" spans="1:12" s="119" customFormat="1" ht="33.75">
      <c r="A1057" s="122" t="s">
        <v>149</v>
      </c>
      <c r="B1057" s="138" t="s">
        <v>1025</v>
      </c>
      <c r="C1057" s="138" t="s">
        <v>1022</v>
      </c>
      <c r="D1057" s="138" t="s">
        <v>2380</v>
      </c>
      <c r="E1057" s="141"/>
      <c r="F1057" s="138"/>
      <c r="G1057" s="138"/>
      <c r="H1057" s="140" t="s">
        <v>3543</v>
      </c>
      <c r="I1057" s="138"/>
      <c r="J1057" s="122" t="s">
        <v>3544</v>
      </c>
      <c r="K1057" s="122" t="s">
        <v>2422</v>
      </c>
      <c r="L1057" s="122" t="s">
        <v>1923</v>
      </c>
    </row>
    <row r="1058" spans="1:12" s="119" customFormat="1" ht="33.75">
      <c r="A1058" s="122" t="s">
        <v>150</v>
      </c>
      <c r="B1058" s="138" t="s">
        <v>2172</v>
      </c>
      <c r="C1058" s="138" t="s">
        <v>1022</v>
      </c>
      <c r="D1058" s="138" t="s">
        <v>2290</v>
      </c>
      <c r="E1058" s="141"/>
      <c r="F1058" s="138"/>
      <c r="G1058" s="138"/>
      <c r="H1058" s="140" t="s">
        <v>3543</v>
      </c>
      <c r="I1058" s="138"/>
      <c r="J1058" s="122" t="s">
        <v>3544</v>
      </c>
      <c r="K1058" s="122" t="s">
        <v>2422</v>
      </c>
      <c r="L1058" s="122" t="s">
        <v>1923</v>
      </c>
    </row>
    <row r="1059" spans="1:12" s="119" customFormat="1" ht="33.75">
      <c r="A1059" s="122" t="s">
        <v>151</v>
      </c>
      <c r="B1059" s="138" t="s">
        <v>2298</v>
      </c>
      <c r="C1059" s="138" t="s">
        <v>1022</v>
      </c>
      <c r="D1059" s="138" t="s">
        <v>2299</v>
      </c>
      <c r="E1059" s="141"/>
      <c r="F1059" s="138"/>
      <c r="G1059" s="138"/>
      <c r="H1059" s="140" t="s">
        <v>3543</v>
      </c>
      <c r="I1059" s="138"/>
      <c r="J1059" s="122" t="s">
        <v>3544</v>
      </c>
      <c r="K1059" s="122" t="s">
        <v>2422</v>
      </c>
      <c r="L1059" s="122"/>
    </row>
    <row r="1060" spans="1:12" s="119" customFormat="1" ht="33.75">
      <c r="A1060" s="122" t="s">
        <v>152</v>
      </c>
      <c r="B1060" s="138" t="s">
        <v>1231</v>
      </c>
      <c r="C1060" s="138" t="s">
        <v>1026</v>
      </c>
      <c r="D1060" s="138" t="s">
        <v>777</v>
      </c>
      <c r="E1060" s="141"/>
      <c r="F1060" s="138"/>
      <c r="G1060" s="138"/>
      <c r="H1060" s="140" t="s">
        <v>3543</v>
      </c>
      <c r="I1060" s="138"/>
      <c r="J1060" s="122" t="s">
        <v>3544</v>
      </c>
      <c r="K1060" s="122" t="s">
        <v>2422</v>
      </c>
      <c r="L1060" s="122" t="s">
        <v>1923</v>
      </c>
    </row>
    <row r="1061" spans="1:12" s="119" customFormat="1" ht="33.75">
      <c r="A1061" s="122" t="s">
        <v>153</v>
      </c>
      <c r="B1061" s="138" t="s">
        <v>2165</v>
      </c>
      <c r="C1061" s="138" t="s">
        <v>1026</v>
      </c>
      <c r="D1061" s="138" t="s">
        <v>2300</v>
      </c>
      <c r="E1061" s="141"/>
      <c r="F1061" s="138"/>
      <c r="G1061" s="138"/>
      <c r="H1061" s="140" t="s">
        <v>3543</v>
      </c>
      <c r="I1061" s="138"/>
      <c r="J1061" s="122" t="s">
        <v>3544</v>
      </c>
      <c r="K1061" s="122" t="s">
        <v>2422</v>
      </c>
      <c r="L1061" s="122" t="s">
        <v>1923</v>
      </c>
    </row>
    <row r="1062" spans="1:12" s="119" customFormat="1" ht="33.75">
      <c r="A1062" s="122" t="s">
        <v>154</v>
      </c>
      <c r="B1062" s="138" t="s">
        <v>2169</v>
      </c>
      <c r="C1062" s="138" t="s">
        <v>1026</v>
      </c>
      <c r="D1062" s="138" t="s">
        <v>65</v>
      </c>
      <c r="E1062" s="141"/>
      <c r="F1062" s="138"/>
      <c r="G1062" s="138"/>
      <c r="H1062" s="140" t="s">
        <v>3543</v>
      </c>
      <c r="I1062" s="138"/>
      <c r="J1062" s="122" t="s">
        <v>3544</v>
      </c>
      <c r="K1062" s="122" t="s">
        <v>2422</v>
      </c>
      <c r="L1062" s="122" t="s">
        <v>1923</v>
      </c>
    </row>
    <row r="1063" spans="1:12" s="119" customFormat="1" ht="33.75">
      <c r="A1063" s="122" t="s">
        <v>472</v>
      </c>
      <c r="B1063" s="138" t="s">
        <v>1027</v>
      </c>
      <c r="C1063" s="138" t="s">
        <v>1960</v>
      </c>
      <c r="D1063" s="138" t="s">
        <v>2999</v>
      </c>
      <c r="E1063" s="141"/>
      <c r="F1063" s="138"/>
      <c r="G1063" s="138"/>
      <c r="H1063" s="140" t="s">
        <v>3543</v>
      </c>
      <c r="I1063" s="138"/>
      <c r="J1063" s="122" t="s">
        <v>3544</v>
      </c>
      <c r="K1063" s="122" t="s">
        <v>2422</v>
      </c>
      <c r="L1063" s="122" t="s">
        <v>1923</v>
      </c>
    </row>
    <row r="1064" spans="1:12" s="119" customFormat="1" ht="33.75">
      <c r="A1064" s="122" t="s">
        <v>155</v>
      </c>
      <c r="B1064" s="138" t="s">
        <v>752</v>
      </c>
      <c r="C1064" s="138" t="s">
        <v>1960</v>
      </c>
      <c r="D1064" s="138" t="s">
        <v>524</v>
      </c>
      <c r="E1064" s="141"/>
      <c r="F1064" s="138"/>
      <c r="G1064" s="138"/>
      <c r="H1064" s="140" t="s">
        <v>3543</v>
      </c>
      <c r="I1064" s="138"/>
      <c r="J1064" s="122" t="s">
        <v>3544</v>
      </c>
      <c r="K1064" s="122" t="s">
        <v>2422</v>
      </c>
      <c r="L1064" s="122" t="s">
        <v>1923</v>
      </c>
    </row>
    <row r="1065" spans="1:12" s="119" customFormat="1" ht="33.75">
      <c r="A1065" s="122" t="s">
        <v>156</v>
      </c>
      <c r="B1065" s="138" t="s">
        <v>1028</v>
      </c>
      <c r="C1065" s="138" t="s">
        <v>1029</v>
      </c>
      <c r="D1065" s="138" t="s">
        <v>1701</v>
      </c>
      <c r="E1065" s="141"/>
      <c r="F1065" s="138"/>
      <c r="G1065" s="138"/>
      <c r="H1065" s="140" t="s">
        <v>3543</v>
      </c>
      <c r="I1065" s="138"/>
      <c r="J1065" s="122" t="s">
        <v>3544</v>
      </c>
      <c r="K1065" s="122" t="s">
        <v>2422</v>
      </c>
      <c r="L1065" s="122" t="s">
        <v>1923</v>
      </c>
    </row>
    <row r="1066" spans="1:12" s="119" customFormat="1" ht="33.75">
      <c r="A1066" s="122" t="s">
        <v>157</v>
      </c>
      <c r="B1066" s="138" t="s">
        <v>15</v>
      </c>
      <c r="C1066" s="138" t="s">
        <v>1030</v>
      </c>
      <c r="D1066" s="138" t="s">
        <v>1569</v>
      </c>
      <c r="E1066" s="141"/>
      <c r="F1066" s="138"/>
      <c r="G1066" s="138"/>
      <c r="H1066" s="140" t="s">
        <v>3543</v>
      </c>
      <c r="I1066" s="138"/>
      <c r="J1066" s="122" t="s">
        <v>3544</v>
      </c>
      <c r="K1066" s="122" t="s">
        <v>2422</v>
      </c>
      <c r="L1066" s="122" t="s">
        <v>1923</v>
      </c>
    </row>
    <row r="1067" spans="1:12" s="119" customFormat="1" ht="33.75">
      <c r="A1067" s="122" t="s">
        <v>158</v>
      </c>
      <c r="B1067" s="138" t="s">
        <v>1031</v>
      </c>
      <c r="C1067" s="138" t="s">
        <v>1032</v>
      </c>
      <c r="D1067" s="138" t="s">
        <v>2301</v>
      </c>
      <c r="E1067" s="141"/>
      <c r="F1067" s="138"/>
      <c r="G1067" s="138"/>
      <c r="H1067" s="140" t="s">
        <v>3543</v>
      </c>
      <c r="I1067" s="138"/>
      <c r="J1067" s="122" t="s">
        <v>3544</v>
      </c>
      <c r="K1067" s="122" t="s">
        <v>2422</v>
      </c>
      <c r="L1067" s="122" t="s">
        <v>1923</v>
      </c>
    </row>
    <row r="1068" spans="1:12" s="119" customFormat="1" ht="33.75">
      <c r="A1068" s="122" t="s">
        <v>159</v>
      </c>
      <c r="B1068" s="138" t="s">
        <v>1033</v>
      </c>
      <c r="C1068" s="138" t="s">
        <v>1034</v>
      </c>
      <c r="D1068" s="138" t="s">
        <v>2213</v>
      </c>
      <c r="E1068" s="141"/>
      <c r="F1068" s="138"/>
      <c r="G1068" s="138"/>
      <c r="H1068" s="140" t="s">
        <v>3543</v>
      </c>
      <c r="I1068" s="138"/>
      <c r="J1068" s="122" t="s">
        <v>3544</v>
      </c>
      <c r="K1068" s="122" t="s">
        <v>2422</v>
      </c>
      <c r="L1068" s="122" t="s">
        <v>1923</v>
      </c>
    </row>
    <row r="1069" spans="1:12" s="119" customFormat="1" ht="33.75">
      <c r="A1069" s="122" t="s">
        <v>160</v>
      </c>
      <c r="B1069" s="138" t="s">
        <v>1231</v>
      </c>
      <c r="C1069" s="138" t="s">
        <v>1034</v>
      </c>
      <c r="D1069" s="138" t="s">
        <v>1866</v>
      </c>
      <c r="E1069" s="141"/>
      <c r="F1069" s="138"/>
      <c r="G1069" s="138"/>
      <c r="H1069" s="140" t="s">
        <v>3543</v>
      </c>
      <c r="I1069" s="138"/>
      <c r="J1069" s="122" t="s">
        <v>3544</v>
      </c>
      <c r="K1069" s="122" t="s">
        <v>2422</v>
      </c>
      <c r="L1069" s="122" t="s">
        <v>1923</v>
      </c>
    </row>
    <row r="1070" spans="1:12" s="119" customFormat="1" ht="33.75">
      <c r="A1070" s="122" t="s">
        <v>161</v>
      </c>
      <c r="B1070" s="138" t="s">
        <v>1036</v>
      </c>
      <c r="C1070" s="138" t="s">
        <v>1034</v>
      </c>
      <c r="D1070" s="138" t="s">
        <v>1866</v>
      </c>
      <c r="E1070" s="141"/>
      <c r="F1070" s="138"/>
      <c r="G1070" s="138"/>
      <c r="H1070" s="140" t="s">
        <v>3543</v>
      </c>
      <c r="I1070" s="138"/>
      <c r="J1070" s="122" t="s">
        <v>3544</v>
      </c>
      <c r="K1070" s="122" t="s">
        <v>2422</v>
      </c>
      <c r="L1070" s="122" t="s">
        <v>1923</v>
      </c>
    </row>
    <row r="1071" spans="1:12" s="119" customFormat="1" ht="33.75">
      <c r="A1071" s="122" t="s">
        <v>162</v>
      </c>
      <c r="B1071" s="138" t="s">
        <v>2164</v>
      </c>
      <c r="C1071" s="138" t="s">
        <v>1034</v>
      </c>
      <c r="D1071" s="138" t="s">
        <v>2855</v>
      </c>
      <c r="E1071" s="141"/>
      <c r="F1071" s="138"/>
      <c r="G1071" s="138"/>
      <c r="H1071" s="140" t="s">
        <v>3543</v>
      </c>
      <c r="I1071" s="138"/>
      <c r="J1071" s="122" t="s">
        <v>3544</v>
      </c>
      <c r="K1071" s="122" t="s">
        <v>2422</v>
      </c>
      <c r="L1071" s="122" t="s">
        <v>1923</v>
      </c>
    </row>
    <row r="1072" spans="1:12" s="119" customFormat="1" ht="33.75">
      <c r="A1072" s="122" t="s">
        <v>163</v>
      </c>
      <c r="B1072" s="138" t="s">
        <v>1037</v>
      </c>
      <c r="C1072" s="138" t="s">
        <v>1034</v>
      </c>
      <c r="D1072" s="138" t="s">
        <v>240</v>
      </c>
      <c r="E1072" s="141"/>
      <c r="F1072" s="138"/>
      <c r="G1072" s="138"/>
      <c r="H1072" s="140" t="s">
        <v>3543</v>
      </c>
      <c r="I1072" s="138"/>
      <c r="J1072" s="122" t="s">
        <v>3544</v>
      </c>
      <c r="K1072" s="122" t="s">
        <v>2422</v>
      </c>
      <c r="L1072" s="122" t="s">
        <v>1923</v>
      </c>
    </row>
    <row r="1073" spans="1:12" s="119" customFormat="1" ht="33.75">
      <c r="A1073" s="122" t="s">
        <v>164</v>
      </c>
      <c r="B1073" s="138" t="s">
        <v>5</v>
      </c>
      <c r="C1073" s="138" t="s">
        <v>2602</v>
      </c>
      <c r="D1073" s="138" t="s">
        <v>692</v>
      </c>
      <c r="E1073" s="141"/>
      <c r="F1073" s="138"/>
      <c r="G1073" s="138"/>
      <c r="H1073" s="140" t="s">
        <v>3543</v>
      </c>
      <c r="I1073" s="138"/>
      <c r="J1073" s="122" t="s">
        <v>3544</v>
      </c>
      <c r="K1073" s="122" t="s">
        <v>2422</v>
      </c>
      <c r="L1073" s="122" t="s">
        <v>1923</v>
      </c>
    </row>
    <row r="1074" spans="1:12" s="119" customFormat="1" ht="33.75">
      <c r="A1074" s="122" t="s">
        <v>165</v>
      </c>
      <c r="B1074" s="138" t="s">
        <v>3487</v>
      </c>
      <c r="C1074" s="138" t="s">
        <v>1949</v>
      </c>
      <c r="D1074" s="138" t="s">
        <v>2302</v>
      </c>
      <c r="E1074" s="141"/>
      <c r="F1074" s="138"/>
      <c r="G1074" s="138"/>
      <c r="H1074" s="140" t="s">
        <v>3543</v>
      </c>
      <c r="I1074" s="138"/>
      <c r="J1074" s="122" t="s">
        <v>3544</v>
      </c>
      <c r="K1074" s="122" t="s">
        <v>2422</v>
      </c>
      <c r="L1074" s="122" t="s">
        <v>1923</v>
      </c>
    </row>
    <row r="1075" spans="1:12" s="119" customFormat="1" ht="33.75">
      <c r="A1075" s="122" t="s">
        <v>166</v>
      </c>
      <c r="B1075" s="138" t="s">
        <v>2303</v>
      </c>
      <c r="C1075" s="138" t="s">
        <v>2304</v>
      </c>
      <c r="D1075" s="138" t="s">
        <v>2305</v>
      </c>
      <c r="E1075" s="141"/>
      <c r="F1075" s="138"/>
      <c r="G1075" s="138"/>
      <c r="H1075" s="140" t="s">
        <v>3543</v>
      </c>
      <c r="I1075" s="138"/>
      <c r="J1075" s="122" t="s">
        <v>3544</v>
      </c>
      <c r="K1075" s="122" t="s">
        <v>2422</v>
      </c>
      <c r="L1075" s="122" t="s">
        <v>1923</v>
      </c>
    </row>
    <row r="1076" spans="1:12" s="119" customFormat="1" ht="33.75">
      <c r="A1076" s="122" t="s">
        <v>167</v>
      </c>
      <c r="B1076" s="138" t="s">
        <v>878</v>
      </c>
      <c r="C1076" s="138" t="s">
        <v>1824</v>
      </c>
      <c r="D1076" s="138" t="s">
        <v>879</v>
      </c>
      <c r="E1076" s="141"/>
      <c r="F1076" s="138"/>
      <c r="G1076" s="138"/>
      <c r="H1076" s="140" t="s">
        <v>3543</v>
      </c>
      <c r="I1076" s="138"/>
      <c r="J1076" s="122" t="s">
        <v>3544</v>
      </c>
      <c r="K1076" s="122" t="s">
        <v>2422</v>
      </c>
      <c r="L1076" s="122" t="s">
        <v>1923</v>
      </c>
    </row>
    <row r="1077" spans="1:12" s="119" customFormat="1" ht="33.75">
      <c r="A1077" s="122" t="s">
        <v>168</v>
      </c>
      <c r="B1077" s="138" t="s">
        <v>880</v>
      </c>
      <c r="C1077" s="138" t="s">
        <v>1824</v>
      </c>
      <c r="D1077" s="138" t="s">
        <v>881</v>
      </c>
      <c r="E1077" s="141"/>
      <c r="F1077" s="138"/>
      <c r="G1077" s="138"/>
      <c r="H1077" s="140" t="s">
        <v>3543</v>
      </c>
      <c r="I1077" s="138"/>
      <c r="J1077" s="122" t="s">
        <v>3544</v>
      </c>
      <c r="K1077" s="122" t="s">
        <v>2422</v>
      </c>
      <c r="L1077" s="122" t="s">
        <v>1923</v>
      </c>
    </row>
    <row r="1078" spans="1:12" s="119" customFormat="1" ht="33.75">
      <c r="A1078" s="122" t="s">
        <v>169</v>
      </c>
      <c r="B1078" s="138" t="s">
        <v>882</v>
      </c>
      <c r="C1078" s="138" t="s">
        <v>1824</v>
      </c>
      <c r="D1078" s="138" t="s">
        <v>874</v>
      </c>
      <c r="E1078" s="141"/>
      <c r="F1078" s="138"/>
      <c r="G1078" s="138"/>
      <c r="H1078" s="140" t="s">
        <v>3543</v>
      </c>
      <c r="I1078" s="138"/>
      <c r="J1078" s="122" t="s">
        <v>3544</v>
      </c>
      <c r="K1078" s="122" t="s">
        <v>2422</v>
      </c>
      <c r="L1078" s="122" t="s">
        <v>1923</v>
      </c>
    </row>
    <row r="1079" spans="1:12" s="119" customFormat="1" ht="33.75">
      <c r="A1079" s="122" t="s">
        <v>170</v>
      </c>
      <c r="B1079" s="138" t="s">
        <v>883</v>
      </c>
      <c r="C1079" s="138" t="s">
        <v>1824</v>
      </c>
      <c r="D1079" s="138" t="s">
        <v>1952</v>
      </c>
      <c r="E1079" s="141"/>
      <c r="F1079" s="138"/>
      <c r="G1079" s="138"/>
      <c r="H1079" s="140" t="s">
        <v>3543</v>
      </c>
      <c r="I1079" s="138"/>
      <c r="J1079" s="122" t="s">
        <v>3544</v>
      </c>
      <c r="K1079" s="122" t="s">
        <v>2422</v>
      </c>
      <c r="L1079" s="122" t="s">
        <v>1923</v>
      </c>
    </row>
    <row r="1080" spans="1:12" s="119" customFormat="1" ht="33.75">
      <c r="A1080" s="122" t="s">
        <v>171</v>
      </c>
      <c r="B1080" s="138" t="s">
        <v>884</v>
      </c>
      <c r="C1080" s="138" t="s">
        <v>1824</v>
      </c>
      <c r="D1080" s="138" t="s">
        <v>885</v>
      </c>
      <c r="E1080" s="141"/>
      <c r="F1080" s="138"/>
      <c r="G1080" s="138"/>
      <c r="H1080" s="140" t="s">
        <v>3543</v>
      </c>
      <c r="I1080" s="138"/>
      <c r="J1080" s="122" t="s">
        <v>3544</v>
      </c>
      <c r="K1080" s="122" t="s">
        <v>2422</v>
      </c>
      <c r="L1080" s="122" t="s">
        <v>1923</v>
      </c>
    </row>
    <row r="1081" spans="1:12" s="119" customFormat="1" ht="33.75">
      <c r="A1081" s="122" t="s">
        <v>172</v>
      </c>
      <c r="B1081" s="138" t="s">
        <v>886</v>
      </c>
      <c r="C1081" s="138" t="s">
        <v>1824</v>
      </c>
      <c r="D1081" s="138" t="s">
        <v>3493</v>
      </c>
      <c r="E1081" s="141"/>
      <c r="F1081" s="138"/>
      <c r="G1081" s="138"/>
      <c r="H1081" s="140" t="s">
        <v>3543</v>
      </c>
      <c r="I1081" s="138"/>
      <c r="J1081" s="122" t="s">
        <v>3544</v>
      </c>
      <c r="K1081" s="122" t="s">
        <v>2422</v>
      </c>
      <c r="L1081" s="122" t="s">
        <v>1923</v>
      </c>
    </row>
    <row r="1082" spans="1:12" s="119" customFormat="1" ht="33.75">
      <c r="A1082" s="122" t="s">
        <v>173</v>
      </c>
      <c r="B1082" s="138" t="s">
        <v>887</v>
      </c>
      <c r="C1082" s="138" t="s">
        <v>1824</v>
      </c>
      <c r="D1082" s="138" t="s">
        <v>1481</v>
      </c>
      <c r="E1082" s="141"/>
      <c r="F1082" s="138"/>
      <c r="G1082" s="138"/>
      <c r="H1082" s="140" t="s">
        <v>3543</v>
      </c>
      <c r="I1082" s="138"/>
      <c r="J1082" s="122" t="s">
        <v>3544</v>
      </c>
      <c r="K1082" s="122" t="s">
        <v>2422</v>
      </c>
      <c r="L1082" s="122" t="s">
        <v>1923</v>
      </c>
    </row>
    <row r="1083" spans="1:12" s="119" customFormat="1" ht="33.75">
      <c r="A1083" s="122" t="s">
        <v>174</v>
      </c>
      <c r="B1083" s="138" t="s">
        <v>662</v>
      </c>
      <c r="C1083" s="138" t="s">
        <v>1321</v>
      </c>
      <c r="D1083" s="138" t="s">
        <v>1322</v>
      </c>
      <c r="E1083" s="141">
        <v>24117.5</v>
      </c>
      <c r="F1083" s="138"/>
      <c r="G1083" s="138"/>
      <c r="H1083" s="140" t="s">
        <v>3543</v>
      </c>
      <c r="I1083" s="138"/>
      <c r="J1083" s="122" t="s">
        <v>1323</v>
      </c>
      <c r="K1083" s="122" t="s">
        <v>2422</v>
      </c>
      <c r="L1083" s="122" t="s">
        <v>1923</v>
      </c>
    </row>
    <row r="1084" spans="1:12" s="119" customFormat="1" ht="33.75">
      <c r="A1084" s="122" t="s">
        <v>175</v>
      </c>
      <c r="B1084" s="138" t="s">
        <v>3058</v>
      </c>
      <c r="C1084" s="138" t="s">
        <v>2998</v>
      </c>
      <c r="D1084" s="138" t="s">
        <v>1517</v>
      </c>
      <c r="E1084" s="141">
        <v>45681.6</v>
      </c>
      <c r="F1084" s="138"/>
      <c r="G1084" s="138">
        <v>30964.001</v>
      </c>
      <c r="H1084" s="140" t="s">
        <v>3543</v>
      </c>
      <c r="I1084" s="138"/>
      <c r="J1084" s="122" t="s">
        <v>1323</v>
      </c>
      <c r="K1084" s="122" t="s">
        <v>2422</v>
      </c>
      <c r="L1084" s="122" t="s">
        <v>1923</v>
      </c>
    </row>
    <row r="1085" spans="1:12" s="119" customFormat="1" ht="56.25">
      <c r="A1085" s="122" t="s">
        <v>176</v>
      </c>
      <c r="B1085" s="138" t="s">
        <v>1512</v>
      </c>
      <c r="C1085" s="138" t="s">
        <v>1513</v>
      </c>
      <c r="D1085" s="138" t="s">
        <v>1514</v>
      </c>
      <c r="E1085" s="141">
        <v>14956.081</v>
      </c>
      <c r="F1085" s="138"/>
      <c r="G1085" s="138">
        <v>12293.603</v>
      </c>
      <c r="H1085" s="140" t="s">
        <v>3543</v>
      </c>
      <c r="I1085" s="138"/>
      <c r="J1085" s="122" t="s">
        <v>1515</v>
      </c>
      <c r="K1085" s="122" t="s">
        <v>2422</v>
      </c>
      <c r="L1085" s="122" t="s">
        <v>1923</v>
      </c>
    </row>
    <row r="1086" spans="1:12" s="119" customFormat="1" ht="90">
      <c r="A1086" s="122" t="s">
        <v>177</v>
      </c>
      <c r="B1086" s="138" t="s">
        <v>3540</v>
      </c>
      <c r="C1086" s="138" t="s">
        <v>1516</v>
      </c>
      <c r="D1086" s="138" t="s">
        <v>1517</v>
      </c>
      <c r="E1086" s="141">
        <v>54001.106</v>
      </c>
      <c r="F1086" s="138"/>
      <c r="G1086" s="138">
        <v>70249.159</v>
      </c>
      <c r="H1086" s="140" t="s">
        <v>3543</v>
      </c>
      <c r="I1086" s="138"/>
      <c r="J1086" s="122" t="s">
        <v>1515</v>
      </c>
      <c r="K1086" s="122" t="s">
        <v>2422</v>
      </c>
      <c r="L1086" s="122" t="s">
        <v>1923</v>
      </c>
    </row>
    <row r="1087" spans="1:12" s="119" customFormat="1" ht="56.25">
      <c r="A1087" s="122" t="s">
        <v>3582</v>
      </c>
      <c r="B1087" s="138" t="s">
        <v>1776</v>
      </c>
      <c r="C1087" s="138" t="s">
        <v>865</v>
      </c>
      <c r="D1087" s="138" t="s">
        <v>866</v>
      </c>
      <c r="E1087" s="141">
        <v>45262.809</v>
      </c>
      <c r="F1087" s="138"/>
      <c r="G1087" s="138"/>
      <c r="H1087" s="140" t="s">
        <v>3543</v>
      </c>
      <c r="I1087" s="138"/>
      <c r="J1087" s="122" t="s">
        <v>867</v>
      </c>
      <c r="K1087" s="122" t="s">
        <v>2422</v>
      </c>
      <c r="L1087" s="122" t="s">
        <v>1923</v>
      </c>
    </row>
    <row r="1088" spans="1:12" s="119" customFormat="1" ht="12.75">
      <c r="A1088" s="138"/>
      <c r="B1088" s="138"/>
      <c r="C1088" s="122" t="s">
        <v>2135</v>
      </c>
      <c r="D1088" s="138"/>
      <c r="E1088" s="140" t="s">
        <v>1226</v>
      </c>
      <c r="F1088" s="160" t="s">
        <v>863</v>
      </c>
      <c r="G1088" s="138"/>
      <c r="H1088" s="138"/>
      <c r="I1088" s="138"/>
      <c r="J1088" s="138"/>
      <c r="K1088" s="138"/>
      <c r="L1088" s="138"/>
    </row>
    <row r="1089" spans="1:12" s="119" customFormat="1" ht="12.75">
      <c r="A1089" s="138"/>
      <c r="B1089" s="138"/>
      <c r="C1089" s="161" t="s">
        <v>2136</v>
      </c>
      <c r="D1089" s="162"/>
      <c r="E1089" s="163">
        <f>E1088+E662+E611</f>
        <v>417288.9919999998</v>
      </c>
      <c r="F1089" s="163">
        <f>F1088+F611</f>
        <v>7411.425999999992</v>
      </c>
      <c r="G1089" s="138"/>
      <c r="H1089" s="138"/>
      <c r="I1089" s="138"/>
      <c r="J1089" s="138"/>
      <c r="K1089" s="138"/>
      <c r="L1089" s="138"/>
    </row>
    <row r="1090" spans="1:12" s="119" customFormat="1" ht="12.75">
      <c r="A1090" s="164"/>
      <c r="B1090" s="164"/>
      <c r="C1090" s="164" t="s">
        <v>3021</v>
      </c>
      <c r="D1090" s="164"/>
      <c r="E1090" s="165">
        <f>E1089+E388+E281</f>
        <v>752787.9269999998</v>
      </c>
      <c r="F1090" s="165">
        <f>F1089+F388+F281</f>
        <v>187429.91999999998</v>
      </c>
      <c r="G1090" s="164"/>
      <c r="H1090" s="164"/>
      <c r="I1090" s="164"/>
      <c r="J1090" s="164"/>
      <c r="K1090" s="164"/>
      <c r="L1090" s="164"/>
    </row>
    <row r="1091" spans="1:12" s="119" customFormat="1" ht="12.75">
      <c r="A1091" s="166"/>
      <c r="B1091" s="166"/>
      <c r="C1091" s="166"/>
      <c r="D1091" s="166"/>
      <c r="E1091" s="166"/>
      <c r="F1091" s="166"/>
      <c r="G1091" s="166"/>
      <c r="H1091" s="166"/>
      <c r="I1091" s="166"/>
      <c r="J1091" s="166"/>
      <c r="K1091" s="166"/>
      <c r="L1091" s="166"/>
    </row>
    <row r="1092" spans="1:12" s="119" customFormat="1" ht="12.75">
      <c r="A1092" s="166"/>
      <c r="B1092" s="166"/>
      <c r="C1092" s="166"/>
      <c r="D1092" s="166"/>
      <c r="E1092" s="166"/>
      <c r="F1092" s="166"/>
      <c r="G1092" s="166"/>
      <c r="H1092" s="166"/>
      <c r="I1092" s="166"/>
      <c r="J1092" s="166"/>
      <c r="K1092" s="166"/>
      <c r="L1092" s="166"/>
    </row>
    <row r="1093" spans="1:12" s="119" customFormat="1" ht="12.75">
      <c r="A1093" s="166"/>
      <c r="B1093" s="166"/>
      <c r="C1093" s="166"/>
      <c r="D1093" s="166"/>
      <c r="E1093" s="166" t="s">
        <v>742</v>
      </c>
      <c r="F1093" s="166"/>
      <c r="G1093" s="166"/>
      <c r="H1093" s="166"/>
      <c r="I1093" s="166"/>
      <c r="J1093" s="166"/>
      <c r="K1093" s="166"/>
      <c r="L1093" s="166"/>
    </row>
    <row r="1094" spans="1:12" s="119" customFormat="1" ht="12.75">
      <c r="A1094" s="166"/>
      <c r="B1094" s="166"/>
      <c r="C1094" s="166"/>
      <c r="D1094" s="166"/>
      <c r="E1094" s="166"/>
      <c r="F1094" s="166"/>
      <c r="G1094" s="166"/>
      <c r="H1094" s="166"/>
      <c r="I1094" s="166"/>
      <c r="J1094" s="166"/>
      <c r="K1094" s="166"/>
      <c r="L1094" s="166"/>
    </row>
    <row r="1095" spans="1:12" s="119" customFormat="1" ht="12.75">
      <c r="A1095" s="166"/>
      <c r="B1095" s="166"/>
      <c r="C1095" s="166"/>
      <c r="D1095" s="166"/>
      <c r="E1095" s="166"/>
      <c r="F1095" s="166"/>
      <c r="G1095" s="166"/>
      <c r="H1095" s="166"/>
      <c r="I1095" s="166"/>
      <c r="J1095" s="166"/>
      <c r="K1095" s="166"/>
      <c r="L1095" s="166"/>
    </row>
    <row r="1096" spans="1:12" s="119" customFormat="1" ht="12.75">
      <c r="A1096" s="166"/>
      <c r="B1096" s="166"/>
      <c r="C1096" s="166"/>
      <c r="D1096" s="166"/>
      <c r="E1096" s="122"/>
      <c r="F1096" s="122"/>
      <c r="G1096" s="166"/>
      <c r="H1096" s="166"/>
      <c r="I1096" s="166"/>
      <c r="J1096" s="166"/>
      <c r="K1096" s="166"/>
      <c r="L1096" s="166"/>
    </row>
    <row r="1097" spans="1:12" s="119" customFormat="1" ht="12.75">
      <c r="A1097" s="166"/>
      <c r="B1097" s="166"/>
      <c r="C1097" s="166"/>
      <c r="D1097" s="166"/>
      <c r="E1097" s="166"/>
      <c r="F1097" s="166"/>
      <c r="G1097" s="166"/>
      <c r="H1097" s="166"/>
      <c r="I1097" s="166"/>
      <c r="J1097" s="166"/>
      <c r="K1097" s="166"/>
      <c r="L1097" s="166"/>
    </row>
    <row r="1098" spans="1:12" s="119" customFormat="1" ht="12.75">
      <c r="A1098" s="166"/>
      <c r="B1098" s="166"/>
      <c r="C1098" s="166"/>
      <c r="D1098" s="166"/>
      <c r="E1098" s="166"/>
      <c r="F1098" s="166"/>
      <c r="G1098" s="166"/>
      <c r="H1098" s="166"/>
      <c r="I1098" s="166"/>
      <c r="J1098" s="166"/>
      <c r="K1098" s="166"/>
      <c r="L1098" s="166"/>
    </row>
    <row r="1099" spans="1:12" s="119" customFormat="1" ht="12.75">
      <c r="A1099" s="166"/>
      <c r="B1099" s="166"/>
      <c r="C1099" s="166"/>
      <c r="D1099" s="166"/>
      <c r="E1099" s="166"/>
      <c r="F1099" s="166"/>
      <c r="G1099" s="166"/>
      <c r="H1099" s="166"/>
      <c r="I1099" s="166"/>
      <c r="J1099" s="166"/>
      <c r="K1099" s="166"/>
      <c r="L1099" s="166"/>
    </row>
    <row r="1100" spans="1:12" s="119" customFormat="1" ht="12.75">
      <c r="A1100" s="166"/>
      <c r="B1100" s="166"/>
      <c r="C1100" s="166"/>
      <c r="D1100" s="166"/>
      <c r="E1100" s="166"/>
      <c r="F1100" s="166"/>
      <c r="G1100" s="166"/>
      <c r="H1100" s="166"/>
      <c r="I1100" s="166"/>
      <c r="J1100" s="166"/>
      <c r="K1100" s="166"/>
      <c r="L1100" s="166"/>
    </row>
    <row r="1101" spans="1:12" s="119" customFormat="1" ht="12.75">
      <c r="A1101" s="166"/>
      <c r="B1101" s="166"/>
      <c r="C1101" s="166"/>
      <c r="D1101" s="166"/>
      <c r="E1101" s="166"/>
      <c r="F1101" s="166"/>
      <c r="G1101" s="166"/>
      <c r="H1101" s="166"/>
      <c r="I1101" s="166"/>
      <c r="J1101" s="166"/>
      <c r="K1101" s="166"/>
      <c r="L1101" s="166"/>
    </row>
    <row r="1102" spans="1:12" s="119" customFormat="1" ht="12.75">
      <c r="A1102" s="166"/>
      <c r="B1102" s="166"/>
      <c r="C1102" s="166"/>
      <c r="D1102" s="166"/>
      <c r="E1102" s="166"/>
      <c r="F1102" s="166"/>
      <c r="G1102" s="166"/>
      <c r="H1102" s="166"/>
      <c r="I1102" s="166"/>
      <c r="J1102" s="166"/>
      <c r="K1102" s="166"/>
      <c r="L1102" s="166"/>
    </row>
    <row r="1103" spans="1:12" s="119" customFormat="1" ht="12.75">
      <c r="A1103" s="166"/>
      <c r="B1103" s="166"/>
      <c r="C1103" s="166"/>
      <c r="D1103" s="166"/>
      <c r="E1103" s="166"/>
      <c r="F1103" s="166"/>
      <c r="G1103" s="166"/>
      <c r="H1103" s="166"/>
      <c r="I1103" s="166"/>
      <c r="J1103" s="166"/>
      <c r="K1103" s="166"/>
      <c r="L1103" s="166"/>
    </row>
    <row r="1104" spans="1:12" s="119" customFormat="1" ht="12.75">
      <c r="A1104" s="166"/>
      <c r="B1104" s="166"/>
      <c r="C1104" s="166"/>
      <c r="D1104" s="166"/>
      <c r="E1104" s="166"/>
      <c r="F1104" s="166"/>
      <c r="G1104" s="166"/>
      <c r="H1104" s="166"/>
      <c r="I1104" s="166"/>
      <c r="J1104" s="166"/>
      <c r="K1104" s="166"/>
      <c r="L1104" s="166"/>
    </row>
    <row r="1105" spans="1:12" s="119" customFormat="1" ht="12.75">
      <c r="A1105" s="166"/>
      <c r="B1105" s="166"/>
      <c r="C1105" s="166"/>
      <c r="D1105" s="166"/>
      <c r="E1105" s="166"/>
      <c r="F1105" s="166"/>
      <c r="G1105" s="166"/>
      <c r="H1105" s="166"/>
      <c r="I1105" s="166"/>
      <c r="J1105" s="166"/>
      <c r="K1105" s="166"/>
      <c r="L1105" s="166"/>
    </row>
    <row r="1106" spans="1:12" s="119" customFormat="1" ht="12.75">
      <c r="A1106" s="166"/>
      <c r="B1106" s="166"/>
      <c r="C1106" s="166"/>
      <c r="D1106" s="166"/>
      <c r="E1106" s="166"/>
      <c r="F1106" s="166"/>
      <c r="G1106" s="166"/>
      <c r="H1106" s="166"/>
      <c r="I1106" s="166"/>
      <c r="J1106" s="166"/>
      <c r="K1106" s="166"/>
      <c r="L1106" s="166"/>
    </row>
    <row r="1107" spans="1:12" s="119" customFormat="1" ht="12.75">
      <c r="A1107" s="167"/>
      <c r="B1107" s="167"/>
      <c r="C1107" s="167"/>
      <c r="D1107" s="167"/>
      <c r="E1107" s="167"/>
      <c r="F1107" s="167"/>
      <c r="G1107" s="167"/>
      <c r="H1107" s="167"/>
      <c r="I1107" s="167"/>
      <c r="J1107" s="167"/>
      <c r="K1107" s="167"/>
      <c r="L1107" s="167"/>
    </row>
    <row r="1108" spans="1:12" s="119" customFormat="1" ht="12.75">
      <c r="A1108" s="167"/>
      <c r="B1108" s="167"/>
      <c r="C1108" s="167"/>
      <c r="D1108" s="167"/>
      <c r="E1108" s="167"/>
      <c r="F1108" s="167"/>
      <c r="G1108" s="167"/>
      <c r="H1108" s="167"/>
      <c r="I1108" s="167"/>
      <c r="J1108" s="167"/>
      <c r="K1108" s="167"/>
      <c r="L1108" s="167"/>
    </row>
    <row r="1109" spans="1:12" s="119" customFormat="1" ht="12.75">
      <c r="A1109" s="167"/>
      <c r="B1109" s="167"/>
      <c r="C1109" s="167"/>
      <c r="D1109" s="167"/>
      <c r="E1109" s="167"/>
      <c r="F1109" s="167"/>
      <c r="G1109" s="167"/>
      <c r="H1109" s="167"/>
      <c r="I1109" s="167"/>
      <c r="J1109" s="167"/>
      <c r="K1109" s="167"/>
      <c r="L1109" s="167"/>
    </row>
    <row r="1110" spans="1:12" s="119" customFormat="1" ht="12.75">
      <c r="A1110" s="167"/>
      <c r="B1110" s="167"/>
      <c r="C1110" s="167"/>
      <c r="D1110" s="167"/>
      <c r="E1110" s="167"/>
      <c r="F1110" s="167"/>
      <c r="G1110" s="167"/>
      <c r="H1110" s="167"/>
      <c r="I1110" s="167"/>
      <c r="J1110" s="167"/>
      <c r="K1110" s="167"/>
      <c r="L1110" s="167"/>
    </row>
    <row r="1111" spans="1:12" s="119" customFormat="1" ht="12.75">
      <c r="A1111" s="167"/>
      <c r="B1111" s="167"/>
      <c r="C1111" s="167"/>
      <c r="D1111" s="167"/>
      <c r="E1111" s="167"/>
      <c r="F1111" s="167"/>
      <c r="G1111" s="167"/>
      <c r="H1111" s="167"/>
      <c r="I1111" s="167"/>
      <c r="J1111" s="167"/>
      <c r="K1111" s="167"/>
      <c r="L1111" s="167"/>
    </row>
    <row r="1112" spans="1:12" s="119" customFormat="1" ht="12.75">
      <c r="A1112" s="167"/>
      <c r="B1112" s="167"/>
      <c r="C1112" s="167"/>
      <c r="D1112" s="167"/>
      <c r="E1112" s="167"/>
      <c r="F1112" s="167"/>
      <c r="G1112" s="167"/>
      <c r="H1112" s="167"/>
      <c r="I1112" s="167"/>
      <c r="J1112" s="167"/>
      <c r="K1112" s="167"/>
      <c r="L1112" s="167"/>
    </row>
    <row r="1113" spans="1:12" s="119" customFormat="1" ht="12.75">
      <c r="A1113" s="167"/>
      <c r="B1113" s="167"/>
      <c r="C1113" s="167"/>
      <c r="D1113" s="167"/>
      <c r="E1113" s="167"/>
      <c r="F1113" s="167"/>
      <c r="G1113" s="167"/>
      <c r="H1113" s="167"/>
      <c r="I1113" s="167"/>
      <c r="J1113" s="167"/>
      <c r="K1113" s="167"/>
      <c r="L1113" s="167"/>
    </row>
    <row r="1114" spans="1:12" s="119" customFormat="1" ht="12.75">
      <c r="A1114" s="167"/>
      <c r="B1114" s="167"/>
      <c r="C1114" s="167"/>
      <c r="D1114" s="167"/>
      <c r="E1114" s="167"/>
      <c r="F1114" s="167"/>
      <c r="G1114" s="167"/>
      <c r="H1114" s="167"/>
      <c r="I1114" s="167"/>
      <c r="J1114" s="167"/>
      <c r="K1114" s="167"/>
      <c r="L1114" s="167"/>
    </row>
    <row r="1115" spans="1:12" s="119" customFormat="1" ht="12.75">
      <c r="A1115" s="167"/>
      <c r="B1115" s="167"/>
      <c r="C1115" s="167"/>
      <c r="D1115" s="167"/>
      <c r="E1115" s="167"/>
      <c r="F1115" s="167"/>
      <c r="G1115" s="167"/>
      <c r="H1115" s="167"/>
      <c r="I1115" s="167"/>
      <c r="J1115" s="167"/>
      <c r="K1115" s="167"/>
      <c r="L1115" s="167"/>
    </row>
    <row r="1116" spans="1:12" s="119" customFormat="1" ht="12.75">
      <c r="A1116" s="167"/>
      <c r="B1116" s="167"/>
      <c r="C1116" s="167"/>
      <c r="D1116" s="167"/>
      <c r="E1116" s="167"/>
      <c r="F1116" s="167"/>
      <c r="G1116" s="167"/>
      <c r="H1116" s="167"/>
      <c r="I1116" s="167"/>
      <c r="J1116" s="167"/>
      <c r="K1116" s="167"/>
      <c r="L1116" s="167"/>
    </row>
    <row r="1117" spans="1:12" s="119" customFormat="1" ht="12.75">
      <c r="A1117" s="167"/>
      <c r="B1117" s="167"/>
      <c r="C1117" s="167"/>
      <c r="D1117" s="167"/>
      <c r="E1117" s="167"/>
      <c r="F1117" s="167"/>
      <c r="G1117" s="167"/>
      <c r="H1117" s="167"/>
      <c r="I1117" s="167"/>
      <c r="J1117" s="167"/>
      <c r="K1117" s="167"/>
      <c r="L1117" s="167"/>
    </row>
    <row r="1118" spans="1:12" s="119" customFormat="1" ht="12.75">
      <c r="A1118" s="167"/>
      <c r="B1118" s="167"/>
      <c r="C1118" s="167"/>
      <c r="D1118" s="167"/>
      <c r="E1118" s="167"/>
      <c r="F1118" s="167"/>
      <c r="G1118" s="167"/>
      <c r="H1118" s="167"/>
      <c r="I1118" s="167"/>
      <c r="J1118" s="167"/>
      <c r="K1118" s="167"/>
      <c r="L1118" s="167"/>
    </row>
    <row r="1119" spans="1:12" s="119" customFormat="1" ht="12.75">
      <c r="A1119" s="167"/>
      <c r="B1119" s="167"/>
      <c r="C1119" s="167"/>
      <c r="D1119" s="167"/>
      <c r="E1119" s="167"/>
      <c r="F1119" s="167"/>
      <c r="G1119" s="167"/>
      <c r="H1119" s="167"/>
      <c r="I1119" s="167"/>
      <c r="J1119" s="167"/>
      <c r="K1119" s="167"/>
      <c r="L1119" s="167"/>
    </row>
    <row r="1120" spans="1:12" s="119" customFormat="1" ht="12.75">
      <c r="A1120" s="167"/>
      <c r="B1120" s="167"/>
      <c r="C1120" s="167"/>
      <c r="D1120" s="167"/>
      <c r="E1120" s="167"/>
      <c r="F1120" s="167"/>
      <c r="G1120" s="167"/>
      <c r="H1120" s="167"/>
      <c r="I1120" s="167"/>
      <c r="J1120" s="167"/>
      <c r="K1120" s="167"/>
      <c r="L1120" s="167"/>
    </row>
    <row r="1121" spans="1:12" s="119" customFormat="1" ht="12.75">
      <c r="A1121" s="167"/>
      <c r="B1121" s="167"/>
      <c r="C1121" s="167"/>
      <c r="D1121" s="167"/>
      <c r="E1121" s="167"/>
      <c r="F1121" s="167"/>
      <c r="G1121" s="167"/>
      <c r="H1121" s="167"/>
      <c r="I1121" s="167"/>
      <c r="J1121" s="167"/>
      <c r="K1121" s="167"/>
      <c r="L1121" s="167"/>
    </row>
    <row r="1122" spans="1:12" s="119" customFormat="1" ht="12.75">
      <c r="A1122" s="167"/>
      <c r="B1122" s="167"/>
      <c r="C1122" s="167"/>
      <c r="D1122" s="167"/>
      <c r="E1122" s="167"/>
      <c r="F1122" s="167"/>
      <c r="G1122" s="167"/>
      <c r="H1122" s="167"/>
      <c r="I1122" s="167"/>
      <c r="J1122" s="167"/>
      <c r="K1122" s="167"/>
      <c r="L1122" s="167"/>
    </row>
    <row r="1123" spans="1:12" s="119" customFormat="1" ht="12.75">
      <c r="A1123" s="167"/>
      <c r="B1123" s="167"/>
      <c r="C1123" s="167"/>
      <c r="D1123" s="167"/>
      <c r="E1123" s="167"/>
      <c r="F1123" s="167"/>
      <c r="G1123" s="167"/>
      <c r="H1123" s="167"/>
      <c r="I1123" s="167"/>
      <c r="J1123" s="167"/>
      <c r="K1123" s="167"/>
      <c r="L1123" s="167"/>
    </row>
    <row r="1124" spans="1:12" s="119" customFormat="1" ht="12.75">
      <c r="A1124" s="167"/>
      <c r="B1124" s="167"/>
      <c r="C1124" s="167"/>
      <c r="D1124" s="167"/>
      <c r="E1124" s="167"/>
      <c r="F1124" s="167"/>
      <c r="G1124" s="167"/>
      <c r="H1124" s="167"/>
      <c r="I1124" s="167"/>
      <c r="J1124" s="167"/>
      <c r="K1124" s="167"/>
      <c r="L1124" s="167"/>
    </row>
    <row r="1125" spans="1:12" s="119" customFormat="1" ht="12.75">
      <c r="A1125" s="167"/>
      <c r="B1125" s="167"/>
      <c r="C1125" s="167"/>
      <c r="D1125" s="167"/>
      <c r="E1125" s="167"/>
      <c r="F1125" s="167"/>
      <c r="G1125" s="167"/>
      <c r="H1125" s="167"/>
      <c r="I1125" s="167"/>
      <c r="J1125" s="167"/>
      <c r="K1125" s="167"/>
      <c r="L1125" s="167"/>
    </row>
    <row r="1126" spans="1:12" s="119" customFormat="1" ht="12.75">
      <c r="A1126" s="167"/>
      <c r="B1126" s="167"/>
      <c r="C1126" s="167"/>
      <c r="D1126" s="167"/>
      <c r="E1126" s="167"/>
      <c r="F1126" s="167"/>
      <c r="G1126" s="167"/>
      <c r="H1126" s="167"/>
      <c r="I1126" s="167"/>
      <c r="J1126" s="167"/>
      <c r="K1126" s="167"/>
      <c r="L1126" s="167"/>
    </row>
    <row r="1127" spans="1:12" s="119" customFormat="1" ht="12.75">
      <c r="A1127" s="167"/>
      <c r="B1127" s="167"/>
      <c r="C1127" s="167"/>
      <c r="D1127" s="167"/>
      <c r="E1127" s="167"/>
      <c r="F1127" s="167"/>
      <c r="G1127" s="167"/>
      <c r="H1127" s="167"/>
      <c r="I1127" s="167"/>
      <c r="J1127" s="167"/>
      <c r="K1127" s="167"/>
      <c r="L1127" s="167"/>
    </row>
    <row r="1128" spans="1:12" s="119" customFormat="1" ht="12.75">
      <c r="A1128" s="167"/>
      <c r="B1128" s="167"/>
      <c r="C1128" s="167"/>
      <c r="D1128" s="167"/>
      <c r="E1128" s="167"/>
      <c r="F1128" s="167"/>
      <c r="G1128" s="167"/>
      <c r="H1128" s="167"/>
      <c r="I1128" s="167"/>
      <c r="J1128" s="167"/>
      <c r="K1128" s="167"/>
      <c r="L1128" s="167"/>
    </row>
    <row r="1129" spans="1:12" s="119" customFormat="1" ht="12.75">
      <c r="A1129" s="167"/>
      <c r="B1129" s="167"/>
      <c r="C1129" s="167"/>
      <c r="D1129" s="167"/>
      <c r="E1129" s="167"/>
      <c r="F1129" s="167"/>
      <c r="G1129" s="167"/>
      <c r="H1129" s="167"/>
      <c r="I1129" s="167"/>
      <c r="J1129" s="167"/>
      <c r="K1129" s="167"/>
      <c r="L1129" s="167"/>
    </row>
    <row r="1130" spans="1:12" s="119" customFormat="1" ht="12.75">
      <c r="A1130" s="167"/>
      <c r="B1130" s="167"/>
      <c r="C1130" s="167"/>
      <c r="D1130" s="167"/>
      <c r="E1130" s="167"/>
      <c r="F1130" s="167"/>
      <c r="G1130" s="167"/>
      <c r="H1130" s="167"/>
      <c r="I1130" s="167"/>
      <c r="J1130" s="167"/>
      <c r="K1130" s="167"/>
      <c r="L1130" s="167"/>
    </row>
    <row r="1131" spans="1:12" s="119" customFormat="1" ht="12.75">
      <c r="A1131" s="167"/>
      <c r="B1131" s="167"/>
      <c r="C1131" s="167"/>
      <c r="D1131" s="167"/>
      <c r="E1131" s="167"/>
      <c r="F1131" s="167"/>
      <c r="G1131" s="167"/>
      <c r="H1131" s="167"/>
      <c r="I1131" s="167"/>
      <c r="J1131" s="167"/>
      <c r="K1131" s="167"/>
      <c r="L1131" s="167"/>
    </row>
    <row r="1132" spans="1:12" s="119" customFormat="1" ht="12.75">
      <c r="A1132" s="167"/>
      <c r="B1132" s="167"/>
      <c r="C1132" s="167"/>
      <c r="D1132" s="167"/>
      <c r="E1132" s="167"/>
      <c r="F1132" s="167"/>
      <c r="G1132" s="167"/>
      <c r="H1132" s="167"/>
      <c r="I1132" s="167"/>
      <c r="J1132" s="167"/>
      <c r="K1132" s="167"/>
      <c r="L1132" s="167"/>
    </row>
    <row r="1133" spans="1:12" s="119" customFormat="1" ht="12.75">
      <c r="A1133" s="167"/>
      <c r="B1133" s="167"/>
      <c r="C1133" s="167"/>
      <c r="D1133" s="167"/>
      <c r="E1133" s="167"/>
      <c r="F1133" s="167"/>
      <c r="G1133" s="167"/>
      <c r="H1133" s="167"/>
      <c r="I1133" s="167"/>
      <c r="J1133" s="167"/>
      <c r="K1133" s="167"/>
      <c r="L1133" s="167"/>
    </row>
    <row r="1134" spans="1:12" s="119" customFormat="1" ht="12.75">
      <c r="A1134" s="167"/>
      <c r="B1134" s="167"/>
      <c r="C1134" s="167"/>
      <c r="D1134" s="167"/>
      <c r="E1134" s="167"/>
      <c r="F1134" s="167"/>
      <c r="G1134" s="167"/>
      <c r="H1134" s="167"/>
      <c r="I1134" s="167"/>
      <c r="J1134" s="167"/>
      <c r="K1134" s="167"/>
      <c r="L1134" s="167"/>
    </row>
    <row r="1135" spans="1:12" s="119" customFormat="1" ht="12.75">
      <c r="A1135" s="168"/>
      <c r="B1135" s="168"/>
      <c r="C1135" s="168"/>
      <c r="D1135" s="168"/>
      <c r="E1135" s="168"/>
      <c r="F1135" s="168"/>
      <c r="G1135" s="168"/>
      <c r="H1135" s="168"/>
      <c r="I1135" s="168"/>
      <c r="J1135" s="168"/>
      <c r="K1135" s="168"/>
      <c r="L1135" s="168"/>
    </row>
    <row r="1136" spans="1:12" s="119" customFormat="1" ht="12.75">
      <c r="A1136" s="168"/>
      <c r="B1136" s="168"/>
      <c r="C1136" s="168"/>
      <c r="D1136" s="168"/>
      <c r="E1136" s="168"/>
      <c r="F1136" s="168"/>
      <c r="G1136" s="168"/>
      <c r="H1136" s="168"/>
      <c r="I1136" s="168"/>
      <c r="J1136" s="168"/>
      <c r="K1136" s="168"/>
      <c r="L1136" s="168"/>
    </row>
    <row r="1137" spans="1:12" s="119" customFormat="1" ht="12.75">
      <c r="A1137" s="168"/>
      <c r="B1137" s="168"/>
      <c r="C1137" s="168"/>
      <c r="D1137" s="168"/>
      <c r="E1137" s="168"/>
      <c r="F1137" s="168"/>
      <c r="G1137" s="168"/>
      <c r="H1137" s="168"/>
      <c r="I1137" s="168"/>
      <c r="J1137" s="168"/>
      <c r="K1137" s="168"/>
      <c r="L1137" s="168"/>
    </row>
    <row r="1138" spans="1:12" s="119" customFormat="1" ht="12.75">
      <c r="A1138" s="168"/>
      <c r="B1138" s="168"/>
      <c r="C1138" s="168"/>
      <c r="D1138" s="168"/>
      <c r="E1138" s="168"/>
      <c r="F1138" s="168"/>
      <c r="G1138" s="168"/>
      <c r="H1138" s="168"/>
      <c r="I1138" s="168"/>
      <c r="J1138" s="168"/>
      <c r="K1138" s="168"/>
      <c r="L1138" s="168"/>
    </row>
    <row r="1139" spans="1:12" s="119" customFormat="1" ht="12.75">
      <c r="A1139" s="168"/>
      <c r="B1139" s="168"/>
      <c r="C1139" s="168"/>
      <c r="D1139" s="168"/>
      <c r="E1139" s="168"/>
      <c r="F1139" s="168"/>
      <c r="G1139" s="168"/>
      <c r="H1139" s="168"/>
      <c r="I1139" s="168"/>
      <c r="J1139" s="168"/>
      <c r="K1139" s="168"/>
      <c r="L1139" s="168"/>
    </row>
    <row r="1140" spans="1:12" s="119" customFormat="1" ht="12.75">
      <c r="A1140" s="168"/>
      <c r="B1140" s="168"/>
      <c r="C1140" s="168"/>
      <c r="D1140" s="168"/>
      <c r="E1140" s="168"/>
      <c r="F1140" s="168"/>
      <c r="G1140" s="168"/>
      <c r="H1140" s="168"/>
      <c r="I1140" s="168"/>
      <c r="J1140" s="168"/>
      <c r="K1140" s="168"/>
      <c r="L1140" s="168"/>
    </row>
    <row r="1141" spans="1:12" s="119" customFormat="1" ht="12.75">
      <c r="A1141" s="168"/>
      <c r="B1141" s="168"/>
      <c r="C1141" s="168"/>
      <c r="D1141" s="168"/>
      <c r="E1141" s="168"/>
      <c r="F1141" s="168"/>
      <c r="G1141" s="168"/>
      <c r="H1141" s="168"/>
      <c r="I1141" s="168"/>
      <c r="J1141" s="168"/>
      <c r="K1141" s="168"/>
      <c r="L1141" s="168"/>
    </row>
    <row r="1142" spans="1:12" s="119" customFormat="1" ht="12.75">
      <c r="A1142" s="168"/>
      <c r="B1142" s="168"/>
      <c r="C1142" s="168"/>
      <c r="D1142" s="168"/>
      <c r="E1142" s="168"/>
      <c r="F1142" s="168"/>
      <c r="G1142" s="168"/>
      <c r="H1142" s="168"/>
      <c r="I1142" s="168"/>
      <c r="J1142" s="168"/>
      <c r="K1142" s="168"/>
      <c r="L1142" s="168"/>
    </row>
    <row r="1143" spans="1:12" s="119" customFormat="1" ht="12.75">
      <c r="A1143" s="168"/>
      <c r="B1143" s="168"/>
      <c r="C1143" s="168"/>
      <c r="D1143" s="168"/>
      <c r="E1143" s="168"/>
      <c r="F1143" s="168"/>
      <c r="G1143" s="168"/>
      <c r="H1143" s="168"/>
      <c r="I1143" s="168"/>
      <c r="J1143" s="168"/>
      <c r="K1143" s="168"/>
      <c r="L1143" s="168"/>
    </row>
    <row r="1144" spans="1:12" s="119" customFormat="1" ht="12.75">
      <c r="A1144" s="168"/>
      <c r="B1144" s="168"/>
      <c r="C1144" s="168"/>
      <c r="D1144" s="168"/>
      <c r="E1144" s="168"/>
      <c r="F1144" s="168"/>
      <c r="G1144" s="168"/>
      <c r="H1144" s="168"/>
      <c r="I1144" s="168"/>
      <c r="J1144" s="168"/>
      <c r="K1144" s="168"/>
      <c r="L1144" s="168"/>
    </row>
    <row r="1145" spans="1:12" s="119" customFormat="1" ht="12.75">
      <c r="A1145" s="168"/>
      <c r="B1145" s="168"/>
      <c r="C1145" s="168"/>
      <c r="D1145" s="168"/>
      <c r="E1145" s="168"/>
      <c r="F1145" s="168"/>
      <c r="G1145" s="168"/>
      <c r="H1145" s="168"/>
      <c r="I1145" s="168"/>
      <c r="J1145" s="168"/>
      <c r="K1145" s="168"/>
      <c r="L1145" s="168"/>
    </row>
    <row r="1146" spans="1:12" s="119" customFormat="1" ht="12.75">
      <c r="A1146" s="168"/>
      <c r="B1146" s="168"/>
      <c r="C1146" s="168"/>
      <c r="D1146" s="168"/>
      <c r="E1146" s="168"/>
      <c r="F1146" s="168"/>
      <c r="G1146" s="168"/>
      <c r="H1146" s="168"/>
      <c r="I1146" s="168"/>
      <c r="J1146" s="168"/>
      <c r="K1146" s="168"/>
      <c r="L1146" s="168"/>
    </row>
    <row r="1147" spans="1:12" s="119" customFormat="1" ht="12.75">
      <c r="A1147" s="168"/>
      <c r="B1147" s="168"/>
      <c r="C1147" s="168"/>
      <c r="D1147" s="168"/>
      <c r="E1147" s="168"/>
      <c r="F1147" s="168"/>
      <c r="G1147" s="168"/>
      <c r="H1147" s="168"/>
      <c r="I1147" s="168"/>
      <c r="J1147" s="168"/>
      <c r="K1147" s="168"/>
      <c r="L1147" s="168"/>
    </row>
    <row r="1148" spans="1:12" s="119" customFormat="1" ht="12.75">
      <c r="A1148" s="168"/>
      <c r="B1148" s="168"/>
      <c r="C1148" s="168"/>
      <c r="D1148" s="168"/>
      <c r="E1148" s="168"/>
      <c r="F1148" s="168"/>
      <c r="G1148" s="168"/>
      <c r="H1148" s="168"/>
      <c r="I1148" s="168"/>
      <c r="J1148" s="168"/>
      <c r="K1148" s="168"/>
      <c r="L1148" s="168"/>
    </row>
    <row r="1149" spans="1:12" s="119" customFormat="1" ht="12.75">
      <c r="A1149" s="168"/>
      <c r="B1149" s="168"/>
      <c r="C1149" s="168"/>
      <c r="D1149" s="168"/>
      <c r="E1149" s="168"/>
      <c r="F1149" s="168"/>
      <c r="G1149" s="168"/>
      <c r="H1149" s="168"/>
      <c r="I1149" s="168"/>
      <c r="J1149" s="168"/>
      <c r="K1149" s="168"/>
      <c r="L1149" s="168"/>
    </row>
    <row r="1150" spans="1:12" s="119" customFormat="1" ht="12.75">
      <c r="A1150" s="168"/>
      <c r="B1150" s="168"/>
      <c r="C1150" s="168"/>
      <c r="D1150" s="168"/>
      <c r="E1150" s="168"/>
      <c r="F1150" s="168"/>
      <c r="G1150" s="168"/>
      <c r="H1150" s="168"/>
      <c r="I1150" s="168"/>
      <c r="J1150" s="168"/>
      <c r="K1150" s="168"/>
      <c r="L1150" s="168"/>
    </row>
    <row r="1151" spans="1:12" s="119" customFormat="1" ht="12.75">
      <c r="A1151" s="168"/>
      <c r="B1151" s="168"/>
      <c r="C1151" s="168"/>
      <c r="D1151" s="168"/>
      <c r="E1151" s="168"/>
      <c r="F1151" s="168"/>
      <c r="G1151" s="168"/>
      <c r="H1151" s="168"/>
      <c r="I1151" s="168"/>
      <c r="J1151" s="168"/>
      <c r="K1151" s="168"/>
      <c r="L1151" s="168"/>
    </row>
    <row r="1152" spans="1:12" s="119" customFormat="1" ht="12.75">
      <c r="A1152" s="168"/>
      <c r="B1152" s="168"/>
      <c r="C1152" s="168"/>
      <c r="D1152" s="168"/>
      <c r="E1152" s="168"/>
      <c r="F1152" s="168"/>
      <c r="G1152" s="168"/>
      <c r="H1152" s="168"/>
      <c r="I1152" s="168"/>
      <c r="J1152" s="168"/>
      <c r="K1152" s="168"/>
      <c r="L1152" s="168"/>
    </row>
    <row r="1153" spans="1:12" s="119" customFormat="1" ht="12.75">
      <c r="A1153" s="168"/>
      <c r="B1153" s="168"/>
      <c r="C1153" s="168"/>
      <c r="D1153" s="168"/>
      <c r="E1153" s="168"/>
      <c r="F1153" s="168"/>
      <c r="G1153" s="168"/>
      <c r="H1153" s="168"/>
      <c r="I1153" s="168"/>
      <c r="J1153" s="168"/>
      <c r="K1153" s="168"/>
      <c r="L1153" s="168"/>
    </row>
    <row r="1154" spans="1:12" s="119" customFormat="1" ht="12.75">
      <c r="A1154" s="168"/>
      <c r="B1154" s="168"/>
      <c r="C1154" s="168"/>
      <c r="D1154" s="168"/>
      <c r="E1154" s="168"/>
      <c r="F1154" s="168"/>
      <c r="G1154" s="168"/>
      <c r="H1154" s="168"/>
      <c r="I1154" s="168"/>
      <c r="J1154" s="168"/>
      <c r="K1154" s="168"/>
      <c r="L1154" s="168"/>
    </row>
    <row r="1155" spans="1:12" s="119" customFormat="1" ht="12.75">
      <c r="A1155" s="168"/>
      <c r="B1155" s="168"/>
      <c r="C1155" s="168"/>
      <c r="D1155" s="168"/>
      <c r="E1155" s="168"/>
      <c r="F1155" s="168"/>
      <c r="G1155" s="168"/>
      <c r="H1155" s="168"/>
      <c r="I1155" s="168"/>
      <c r="J1155" s="168"/>
      <c r="K1155" s="168"/>
      <c r="L1155" s="168"/>
    </row>
    <row r="1156" spans="1:12" s="119" customFormat="1" ht="12.75">
      <c r="A1156" s="168"/>
      <c r="B1156" s="168"/>
      <c r="C1156" s="168"/>
      <c r="D1156" s="168"/>
      <c r="E1156" s="168"/>
      <c r="F1156" s="168"/>
      <c r="G1156" s="168"/>
      <c r="H1156" s="168"/>
      <c r="I1156" s="168"/>
      <c r="J1156" s="168"/>
      <c r="K1156" s="168"/>
      <c r="L1156" s="168"/>
    </row>
    <row r="1157" spans="1:12" s="119" customFormat="1" ht="12.75">
      <c r="A1157" s="168"/>
      <c r="B1157" s="168"/>
      <c r="C1157" s="168"/>
      <c r="D1157" s="168"/>
      <c r="E1157" s="168"/>
      <c r="F1157" s="168"/>
      <c r="G1157" s="168"/>
      <c r="H1157" s="168"/>
      <c r="I1157" s="168"/>
      <c r="J1157" s="168"/>
      <c r="K1157" s="168"/>
      <c r="L1157" s="168"/>
    </row>
    <row r="1158" spans="1:12" s="119" customFormat="1" ht="12.75">
      <c r="A1158" s="168"/>
      <c r="B1158" s="168"/>
      <c r="C1158" s="168"/>
      <c r="D1158" s="168"/>
      <c r="E1158" s="168"/>
      <c r="F1158" s="168"/>
      <c r="G1158" s="168"/>
      <c r="H1158" s="168"/>
      <c r="I1158" s="168"/>
      <c r="J1158" s="168"/>
      <c r="K1158" s="168"/>
      <c r="L1158" s="168"/>
    </row>
    <row r="1159" spans="1:12" s="119" customFormat="1" ht="12.75">
      <c r="A1159" s="168"/>
      <c r="B1159" s="168"/>
      <c r="C1159" s="168"/>
      <c r="D1159" s="168"/>
      <c r="E1159" s="168"/>
      <c r="F1159" s="168"/>
      <c r="G1159" s="168"/>
      <c r="H1159" s="168"/>
      <c r="I1159" s="168"/>
      <c r="J1159" s="168"/>
      <c r="K1159" s="168"/>
      <c r="L1159" s="168"/>
    </row>
    <row r="1160" spans="1:12" s="119" customFormat="1" ht="12.75">
      <c r="A1160" s="168"/>
      <c r="B1160" s="168"/>
      <c r="C1160" s="168"/>
      <c r="D1160" s="168"/>
      <c r="E1160" s="168"/>
      <c r="F1160" s="168"/>
      <c r="G1160" s="168"/>
      <c r="H1160" s="168"/>
      <c r="I1160" s="168"/>
      <c r="J1160" s="168"/>
      <c r="K1160" s="168"/>
      <c r="L1160" s="168"/>
    </row>
    <row r="1161" spans="1:12" s="119" customFormat="1" ht="12.75">
      <c r="A1161" s="168"/>
      <c r="B1161" s="168"/>
      <c r="C1161" s="168"/>
      <c r="D1161" s="168"/>
      <c r="E1161" s="168"/>
      <c r="F1161" s="168"/>
      <c r="G1161" s="168"/>
      <c r="H1161" s="168"/>
      <c r="I1161" s="168"/>
      <c r="J1161" s="168"/>
      <c r="K1161" s="168"/>
      <c r="L1161" s="168"/>
    </row>
    <row r="1162" spans="1:12" s="119" customFormat="1" ht="12.75">
      <c r="A1162" s="168"/>
      <c r="B1162" s="168"/>
      <c r="C1162" s="168"/>
      <c r="D1162" s="168"/>
      <c r="E1162" s="168"/>
      <c r="F1162" s="168"/>
      <c r="G1162" s="168"/>
      <c r="H1162" s="168"/>
      <c r="I1162" s="168"/>
      <c r="J1162" s="168"/>
      <c r="K1162" s="168"/>
      <c r="L1162" s="168"/>
    </row>
    <row r="1163" spans="1:12" s="119" customFormat="1" ht="12.75">
      <c r="A1163" s="168"/>
      <c r="B1163" s="168"/>
      <c r="C1163" s="168"/>
      <c r="D1163" s="168"/>
      <c r="E1163" s="168"/>
      <c r="F1163" s="168"/>
      <c r="G1163" s="168"/>
      <c r="H1163" s="168"/>
      <c r="I1163" s="168"/>
      <c r="J1163" s="168"/>
      <c r="K1163" s="168"/>
      <c r="L1163" s="168"/>
    </row>
    <row r="1164" spans="1:12" s="119" customFormat="1" ht="12.75">
      <c r="A1164" s="168"/>
      <c r="B1164" s="168"/>
      <c r="C1164" s="168"/>
      <c r="D1164" s="168"/>
      <c r="E1164" s="168"/>
      <c r="F1164" s="168"/>
      <c r="G1164" s="168"/>
      <c r="H1164" s="168"/>
      <c r="I1164" s="168"/>
      <c r="J1164" s="168"/>
      <c r="K1164" s="168"/>
      <c r="L1164" s="168"/>
    </row>
    <row r="1165" spans="1:12" s="119" customFormat="1" ht="12.75">
      <c r="A1165" s="168"/>
      <c r="B1165" s="168"/>
      <c r="C1165" s="168"/>
      <c r="D1165" s="168"/>
      <c r="E1165" s="168"/>
      <c r="F1165" s="168"/>
      <c r="G1165" s="168"/>
      <c r="H1165" s="168"/>
      <c r="I1165" s="168"/>
      <c r="J1165" s="168"/>
      <c r="K1165" s="168"/>
      <c r="L1165" s="168"/>
    </row>
    <row r="1166" spans="1:12" s="119" customFormat="1" ht="12.75">
      <c r="A1166" s="168"/>
      <c r="B1166" s="168"/>
      <c r="C1166" s="168"/>
      <c r="D1166" s="168"/>
      <c r="E1166" s="168"/>
      <c r="F1166" s="168"/>
      <c r="G1166" s="168"/>
      <c r="H1166" s="168"/>
      <c r="I1166" s="168"/>
      <c r="J1166" s="168"/>
      <c r="K1166" s="168"/>
      <c r="L1166" s="168"/>
    </row>
    <row r="1167" spans="1:12" s="119" customFormat="1" ht="12.75">
      <c r="A1167" s="168"/>
      <c r="B1167" s="168"/>
      <c r="C1167" s="168"/>
      <c r="D1167" s="168"/>
      <c r="E1167" s="168"/>
      <c r="F1167" s="168"/>
      <c r="G1167" s="168"/>
      <c r="H1167" s="168"/>
      <c r="I1167" s="168"/>
      <c r="J1167" s="168"/>
      <c r="K1167" s="168"/>
      <c r="L1167" s="168"/>
    </row>
    <row r="1168" spans="1:12" s="119" customFormat="1" ht="12.75">
      <c r="A1168" s="168"/>
      <c r="B1168" s="168"/>
      <c r="C1168" s="168"/>
      <c r="D1168" s="168"/>
      <c r="E1168" s="168"/>
      <c r="F1168" s="168"/>
      <c r="G1168" s="168"/>
      <c r="H1168" s="168"/>
      <c r="I1168" s="168"/>
      <c r="J1168" s="168"/>
      <c r="K1168" s="168"/>
      <c r="L1168" s="168"/>
    </row>
    <row r="1169" spans="1:12" s="119" customFormat="1" ht="12.75">
      <c r="A1169" s="168"/>
      <c r="B1169" s="168"/>
      <c r="C1169" s="168"/>
      <c r="D1169" s="168"/>
      <c r="E1169" s="168"/>
      <c r="F1169" s="168"/>
      <c r="G1169" s="168"/>
      <c r="H1169" s="168"/>
      <c r="I1169" s="168"/>
      <c r="J1169" s="168"/>
      <c r="K1169" s="168"/>
      <c r="L1169" s="168"/>
    </row>
    <row r="1170" spans="1:12" s="119" customFormat="1" ht="12.75">
      <c r="A1170" s="168"/>
      <c r="B1170" s="168"/>
      <c r="C1170" s="168"/>
      <c r="D1170" s="168"/>
      <c r="E1170" s="168"/>
      <c r="F1170" s="168"/>
      <c r="G1170" s="168"/>
      <c r="H1170" s="168"/>
      <c r="I1170" s="168"/>
      <c r="J1170" s="168"/>
      <c r="K1170" s="168"/>
      <c r="L1170" s="168"/>
    </row>
    <row r="1171" spans="1:12" s="119" customFormat="1" ht="12.75">
      <c r="A1171" s="168"/>
      <c r="B1171" s="168"/>
      <c r="C1171" s="168"/>
      <c r="D1171" s="168"/>
      <c r="E1171" s="168"/>
      <c r="F1171" s="168"/>
      <c r="G1171" s="168"/>
      <c r="H1171" s="168"/>
      <c r="I1171" s="168"/>
      <c r="J1171" s="168"/>
      <c r="K1171" s="168"/>
      <c r="L1171" s="168"/>
    </row>
    <row r="1172" spans="1:12" s="119" customFormat="1" ht="12.75">
      <c r="A1172" s="168"/>
      <c r="B1172" s="168"/>
      <c r="C1172" s="168"/>
      <c r="D1172" s="168"/>
      <c r="E1172" s="168"/>
      <c r="F1172" s="168"/>
      <c r="G1172" s="168"/>
      <c r="H1172" s="168"/>
      <c r="I1172" s="168"/>
      <c r="J1172" s="168"/>
      <c r="K1172" s="168"/>
      <c r="L1172" s="168"/>
    </row>
    <row r="1173" spans="1:12" s="119" customFormat="1" ht="12.75">
      <c r="A1173" s="168"/>
      <c r="B1173" s="168"/>
      <c r="C1173" s="168"/>
      <c r="D1173" s="168"/>
      <c r="E1173" s="168"/>
      <c r="F1173" s="168"/>
      <c r="G1173" s="168"/>
      <c r="H1173" s="168"/>
      <c r="I1173" s="168"/>
      <c r="J1173" s="168"/>
      <c r="K1173" s="168"/>
      <c r="L1173" s="168"/>
    </row>
    <row r="1174" spans="1:12" s="119" customFormat="1" ht="12.75">
      <c r="A1174" s="168"/>
      <c r="B1174" s="168"/>
      <c r="C1174" s="168"/>
      <c r="D1174" s="168"/>
      <c r="E1174" s="168"/>
      <c r="F1174" s="168"/>
      <c r="G1174" s="168"/>
      <c r="H1174" s="168"/>
      <c r="I1174" s="168"/>
      <c r="J1174" s="168"/>
      <c r="K1174" s="168"/>
      <c r="L1174" s="168"/>
    </row>
    <row r="1175" spans="1:12" s="119" customFormat="1" ht="12.75">
      <c r="A1175" s="168"/>
      <c r="B1175" s="168"/>
      <c r="C1175" s="168"/>
      <c r="D1175" s="168"/>
      <c r="E1175" s="168"/>
      <c r="F1175" s="168"/>
      <c r="G1175" s="168"/>
      <c r="H1175" s="168"/>
      <c r="I1175" s="168"/>
      <c r="J1175" s="168"/>
      <c r="K1175" s="168"/>
      <c r="L1175" s="168"/>
    </row>
    <row r="1176" spans="1:12" s="119" customFormat="1" ht="12.75">
      <c r="A1176" s="168"/>
      <c r="B1176" s="168"/>
      <c r="C1176" s="168"/>
      <c r="D1176" s="168"/>
      <c r="E1176" s="168"/>
      <c r="F1176" s="168"/>
      <c r="G1176" s="168"/>
      <c r="H1176" s="168"/>
      <c r="I1176" s="168"/>
      <c r="J1176" s="168"/>
      <c r="K1176" s="168"/>
      <c r="L1176" s="168"/>
    </row>
    <row r="1177" spans="1:12" s="119" customFormat="1" ht="12.75">
      <c r="A1177" s="168"/>
      <c r="B1177" s="168"/>
      <c r="C1177" s="168"/>
      <c r="D1177" s="168"/>
      <c r="E1177" s="168"/>
      <c r="F1177" s="168"/>
      <c r="G1177" s="168"/>
      <c r="H1177" s="168"/>
      <c r="I1177" s="168"/>
      <c r="J1177" s="168"/>
      <c r="K1177" s="168"/>
      <c r="L1177" s="168"/>
    </row>
    <row r="1178" spans="1:12" s="119" customFormat="1" ht="12.75">
      <c r="A1178" s="168"/>
      <c r="B1178" s="168"/>
      <c r="C1178" s="168"/>
      <c r="D1178" s="168"/>
      <c r="E1178" s="168"/>
      <c r="F1178" s="168"/>
      <c r="G1178" s="168"/>
      <c r="H1178" s="168"/>
      <c r="I1178" s="168"/>
      <c r="J1178" s="168"/>
      <c r="K1178" s="168"/>
      <c r="L1178" s="168"/>
    </row>
    <row r="1179" spans="1:12" s="119" customFormat="1" ht="12.75">
      <c r="A1179" s="168"/>
      <c r="B1179" s="168"/>
      <c r="C1179" s="168"/>
      <c r="D1179" s="168"/>
      <c r="E1179" s="168"/>
      <c r="F1179" s="168"/>
      <c r="G1179" s="168"/>
      <c r="H1179" s="168"/>
      <c r="I1179" s="168"/>
      <c r="J1179" s="168"/>
      <c r="K1179" s="168"/>
      <c r="L1179" s="168"/>
    </row>
    <row r="1180" spans="1:12" s="119" customFormat="1" ht="12.75">
      <c r="A1180" s="168"/>
      <c r="B1180" s="168"/>
      <c r="C1180" s="168"/>
      <c r="D1180" s="168"/>
      <c r="E1180" s="168"/>
      <c r="F1180" s="168"/>
      <c r="G1180" s="168"/>
      <c r="H1180" s="168"/>
      <c r="I1180" s="168"/>
      <c r="J1180" s="168"/>
      <c r="K1180" s="168"/>
      <c r="L1180" s="168"/>
    </row>
    <row r="1181" spans="1:12" s="119" customFormat="1" ht="12.75">
      <c r="A1181" s="168"/>
      <c r="B1181" s="168"/>
      <c r="C1181" s="168"/>
      <c r="D1181" s="168"/>
      <c r="E1181" s="168"/>
      <c r="F1181" s="168"/>
      <c r="G1181" s="168"/>
      <c r="H1181" s="168"/>
      <c r="I1181" s="168"/>
      <c r="J1181" s="168"/>
      <c r="K1181" s="168"/>
      <c r="L1181" s="168"/>
    </row>
    <row r="1182" spans="1:12" s="119" customFormat="1" ht="12.75">
      <c r="A1182" s="168"/>
      <c r="B1182" s="168"/>
      <c r="C1182" s="168"/>
      <c r="D1182" s="168"/>
      <c r="E1182" s="168"/>
      <c r="F1182" s="168"/>
      <c r="G1182" s="168"/>
      <c r="H1182" s="168"/>
      <c r="I1182" s="168"/>
      <c r="J1182" s="168"/>
      <c r="K1182" s="168"/>
      <c r="L1182" s="168"/>
    </row>
    <row r="1183" spans="1:12" s="119" customFormat="1" ht="12.75">
      <c r="A1183" s="168"/>
      <c r="B1183" s="168"/>
      <c r="C1183" s="168"/>
      <c r="D1183" s="168"/>
      <c r="E1183" s="168"/>
      <c r="F1183" s="168"/>
      <c r="G1183" s="168"/>
      <c r="H1183" s="168"/>
      <c r="I1183" s="168"/>
      <c r="J1183" s="168"/>
      <c r="K1183" s="168"/>
      <c r="L1183" s="168"/>
    </row>
    <row r="1184" spans="1:12" s="119" customFormat="1" ht="12.75">
      <c r="A1184" s="168"/>
      <c r="B1184" s="168"/>
      <c r="C1184" s="168"/>
      <c r="D1184" s="168"/>
      <c r="E1184" s="168"/>
      <c r="F1184" s="168"/>
      <c r="G1184" s="168"/>
      <c r="H1184" s="168"/>
      <c r="I1184" s="168"/>
      <c r="J1184" s="168"/>
      <c r="K1184" s="168"/>
      <c r="L1184" s="168"/>
    </row>
    <row r="1185" spans="1:12" s="119" customFormat="1" ht="12.75">
      <c r="A1185" s="168"/>
      <c r="B1185" s="168"/>
      <c r="C1185" s="168"/>
      <c r="D1185" s="168"/>
      <c r="E1185" s="168"/>
      <c r="F1185" s="168"/>
      <c r="G1185" s="168"/>
      <c r="H1185" s="168"/>
      <c r="I1185" s="168"/>
      <c r="J1185" s="168"/>
      <c r="K1185" s="168"/>
      <c r="L1185" s="168"/>
    </row>
    <row r="1186" spans="1:12" s="119" customFormat="1" ht="12.75">
      <c r="A1186" s="168"/>
      <c r="B1186" s="168"/>
      <c r="C1186" s="168"/>
      <c r="D1186" s="168"/>
      <c r="E1186" s="168"/>
      <c r="F1186" s="168"/>
      <c r="G1186" s="168"/>
      <c r="H1186" s="168"/>
      <c r="I1186" s="168"/>
      <c r="J1186" s="168"/>
      <c r="K1186" s="168"/>
      <c r="L1186" s="168"/>
    </row>
    <row r="1187" spans="1:12" s="119" customFormat="1" ht="12.75">
      <c r="A1187" s="168"/>
      <c r="B1187" s="168"/>
      <c r="C1187" s="168"/>
      <c r="D1187" s="168"/>
      <c r="E1187" s="168"/>
      <c r="F1187" s="168"/>
      <c r="G1187" s="168"/>
      <c r="H1187" s="168"/>
      <c r="I1187" s="168"/>
      <c r="J1187" s="168"/>
      <c r="K1187" s="168"/>
      <c r="L1187" s="168"/>
    </row>
    <row r="1188" spans="1:12" s="119" customFormat="1" ht="12.75">
      <c r="A1188" s="168"/>
      <c r="B1188" s="168"/>
      <c r="C1188" s="168"/>
      <c r="D1188" s="168"/>
      <c r="E1188" s="168"/>
      <c r="F1188" s="168"/>
      <c r="G1188" s="168"/>
      <c r="H1188" s="168"/>
      <c r="I1188" s="168"/>
      <c r="J1188" s="168"/>
      <c r="K1188" s="168"/>
      <c r="L1188" s="168"/>
    </row>
    <row r="1189" spans="1:12" s="119" customFormat="1" ht="12.75">
      <c r="A1189" s="168"/>
      <c r="B1189" s="168"/>
      <c r="C1189" s="168"/>
      <c r="D1189" s="168"/>
      <c r="E1189" s="168"/>
      <c r="F1189" s="168"/>
      <c r="G1189" s="168"/>
      <c r="H1189" s="168"/>
      <c r="I1189" s="168"/>
      <c r="J1189" s="168"/>
      <c r="K1189" s="168"/>
      <c r="L1189" s="168"/>
    </row>
    <row r="1190" spans="1:12" s="119" customFormat="1" ht="12.75">
      <c r="A1190" s="168"/>
      <c r="B1190" s="168"/>
      <c r="C1190" s="168"/>
      <c r="D1190" s="168"/>
      <c r="E1190" s="168"/>
      <c r="F1190" s="168"/>
      <c r="G1190" s="168"/>
      <c r="H1190" s="168"/>
      <c r="I1190" s="168"/>
      <c r="J1190" s="168"/>
      <c r="K1190" s="168"/>
      <c r="L1190" s="168"/>
    </row>
    <row r="1191" spans="1:12" s="119" customFormat="1" ht="12.75">
      <c r="A1191" s="168"/>
      <c r="B1191" s="168"/>
      <c r="C1191" s="168"/>
      <c r="D1191" s="168"/>
      <c r="E1191" s="168"/>
      <c r="F1191" s="168"/>
      <c r="G1191" s="168"/>
      <c r="H1191" s="168"/>
      <c r="I1191" s="168"/>
      <c r="J1191" s="168"/>
      <c r="K1191" s="168"/>
      <c r="L1191" s="168"/>
    </row>
    <row r="1192" spans="1:12" s="119" customFormat="1" ht="12.75">
      <c r="A1192" s="168"/>
      <c r="B1192" s="168"/>
      <c r="C1192" s="168"/>
      <c r="D1192" s="168"/>
      <c r="E1192" s="168"/>
      <c r="F1192" s="168"/>
      <c r="G1192" s="168"/>
      <c r="H1192" s="168"/>
      <c r="I1192" s="168"/>
      <c r="J1192" s="168"/>
      <c r="K1192" s="168"/>
      <c r="L1192" s="168"/>
    </row>
    <row r="1193" spans="1:12" s="119" customFormat="1" ht="12.75">
      <c r="A1193" s="168"/>
      <c r="B1193" s="168"/>
      <c r="C1193" s="168"/>
      <c r="D1193" s="168"/>
      <c r="E1193" s="168"/>
      <c r="F1193" s="168"/>
      <c r="G1193" s="168"/>
      <c r="H1193" s="168"/>
      <c r="I1193" s="168"/>
      <c r="J1193" s="168"/>
      <c r="K1193" s="168"/>
      <c r="L1193" s="168"/>
    </row>
    <row r="1194" spans="1:12" s="119" customFormat="1" ht="12.75">
      <c r="A1194" s="168"/>
      <c r="B1194" s="168"/>
      <c r="C1194" s="168"/>
      <c r="D1194" s="168"/>
      <c r="E1194" s="168"/>
      <c r="F1194" s="168"/>
      <c r="G1194" s="168"/>
      <c r="H1194" s="168"/>
      <c r="I1194" s="168"/>
      <c r="J1194" s="168"/>
      <c r="K1194" s="168"/>
      <c r="L1194" s="168"/>
    </row>
    <row r="1195" spans="1:12" s="119" customFormat="1" ht="12.75">
      <c r="A1195" s="168"/>
      <c r="B1195" s="168"/>
      <c r="C1195" s="168"/>
      <c r="D1195" s="168"/>
      <c r="E1195" s="168"/>
      <c r="F1195" s="168"/>
      <c r="G1195" s="168"/>
      <c r="H1195" s="168"/>
      <c r="I1195" s="168"/>
      <c r="J1195" s="168"/>
      <c r="K1195" s="168"/>
      <c r="L1195" s="168"/>
    </row>
    <row r="1196" spans="1:12" s="119" customFormat="1" ht="12.75">
      <c r="A1196" s="168"/>
      <c r="B1196" s="168"/>
      <c r="C1196" s="168"/>
      <c r="D1196" s="168"/>
      <c r="E1196" s="168"/>
      <c r="F1196" s="168"/>
      <c r="G1196" s="168"/>
      <c r="H1196" s="168"/>
      <c r="I1196" s="168"/>
      <c r="J1196" s="168"/>
      <c r="K1196" s="168"/>
      <c r="L1196" s="168"/>
    </row>
    <row r="1197" spans="1:12" s="119" customFormat="1" ht="12.75">
      <c r="A1197" s="168"/>
      <c r="B1197" s="168"/>
      <c r="C1197" s="168"/>
      <c r="D1197" s="168"/>
      <c r="E1197" s="168"/>
      <c r="F1197" s="168"/>
      <c r="G1197" s="168"/>
      <c r="H1197" s="168"/>
      <c r="I1197" s="168"/>
      <c r="J1197" s="168"/>
      <c r="K1197" s="168"/>
      <c r="L1197" s="168"/>
    </row>
    <row r="1198" spans="1:12" s="119" customFormat="1" ht="12.75">
      <c r="A1198" s="168"/>
      <c r="B1198" s="168"/>
      <c r="C1198" s="168"/>
      <c r="D1198" s="168"/>
      <c r="E1198" s="168"/>
      <c r="F1198" s="168"/>
      <c r="G1198" s="168"/>
      <c r="H1198" s="168"/>
      <c r="I1198" s="168"/>
      <c r="J1198" s="168"/>
      <c r="K1198" s="168"/>
      <c r="L1198" s="168"/>
    </row>
    <row r="1199" spans="1:12" s="119" customFormat="1" ht="12.75">
      <c r="A1199" s="168"/>
      <c r="B1199" s="168"/>
      <c r="C1199" s="168"/>
      <c r="D1199" s="168"/>
      <c r="E1199" s="168"/>
      <c r="F1199" s="168"/>
      <c r="G1199" s="168"/>
      <c r="H1199" s="168"/>
      <c r="I1199" s="168"/>
      <c r="J1199" s="168"/>
      <c r="K1199" s="168"/>
      <c r="L1199" s="168"/>
    </row>
    <row r="1200" spans="1:12" s="119" customFormat="1" ht="12.75">
      <c r="A1200" s="168"/>
      <c r="B1200" s="168"/>
      <c r="C1200" s="168"/>
      <c r="D1200" s="168"/>
      <c r="E1200" s="168"/>
      <c r="F1200" s="168"/>
      <c r="G1200" s="168"/>
      <c r="H1200" s="168"/>
      <c r="I1200" s="168"/>
      <c r="J1200" s="168"/>
      <c r="K1200" s="168"/>
      <c r="L1200" s="168"/>
    </row>
    <row r="1201" spans="1:12" s="119" customFormat="1" ht="12.75">
      <c r="A1201" s="168"/>
      <c r="B1201" s="168"/>
      <c r="C1201" s="168"/>
      <c r="D1201" s="168"/>
      <c r="E1201" s="168"/>
      <c r="F1201" s="168"/>
      <c r="G1201" s="168"/>
      <c r="H1201" s="168"/>
      <c r="I1201" s="168"/>
      <c r="J1201" s="168"/>
      <c r="K1201" s="168"/>
      <c r="L1201" s="168"/>
    </row>
    <row r="1202" spans="1:12" s="119" customFormat="1" ht="12.75">
      <c r="A1202" s="168"/>
      <c r="B1202" s="168"/>
      <c r="C1202" s="168"/>
      <c r="D1202" s="168"/>
      <c r="E1202" s="168"/>
      <c r="F1202" s="168"/>
      <c r="G1202" s="168"/>
      <c r="H1202" s="168"/>
      <c r="I1202" s="168"/>
      <c r="J1202" s="168"/>
      <c r="K1202" s="168"/>
      <c r="L1202" s="168"/>
    </row>
    <row r="1203" spans="1:12" s="119" customFormat="1" ht="12.75">
      <c r="A1203" s="168"/>
      <c r="B1203" s="168"/>
      <c r="C1203" s="168"/>
      <c r="D1203" s="168"/>
      <c r="E1203" s="168"/>
      <c r="F1203" s="168"/>
      <c r="G1203" s="168"/>
      <c r="H1203" s="168"/>
      <c r="I1203" s="168"/>
      <c r="J1203" s="168"/>
      <c r="K1203" s="168"/>
      <c r="L1203" s="168"/>
    </row>
    <row r="1204" spans="1:12" s="119" customFormat="1" ht="12.75">
      <c r="A1204" s="168"/>
      <c r="B1204" s="168"/>
      <c r="C1204" s="168"/>
      <c r="D1204" s="168"/>
      <c r="E1204" s="168"/>
      <c r="F1204" s="168"/>
      <c r="G1204" s="168"/>
      <c r="H1204" s="168"/>
      <c r="I1204" s="168"/>
      <c r="J1204" s="168"/>
      <c r="K1204" s="168"/>
      <c r="L1204" s="168"/>
    </row>
    <row r="1205" spans="1:12" s="119" customFormat="1" ht="12.75">
      <c r="A1205" s="168"/>
      <c r="B1205" s="168"/>
      <c r="C1205" s="168"/>
      <c r="D1205" s="168"/>
      <c r="E1205" s="168"/>
      <c r="F1205" s="168"/>
      <c r="G1205" s="168"/>
      <c r="H1205" s="168"/>
      <c r="I1205" s="168"/>
      <c r="J1205" s="168"/>
      <c r="K1205" s="168"/>
      <c r="L1205" s="168"/>
    </row>
    <row r="1206" spans="1:12" s="119" customFormat="1" ht="12.75">
      <c r="A1206" s="168"/>
      <c r="B1206" s="168"/>
      <c r="C1206" s="168"/>
      <c r="D1206" s="168"/>
      <c r="E1206" s="168"/>
      <c r="F1206" s="168"/>
      <c r="G1206" s="168"/>
      <c r="H1206" s="168"/>
      <c r="I1206" s="168"/>
      <c r="J1206" s="168"/>
      <c r="K1206" s="168"/>
      <c r="L1206" s="168"/>
    </row>
    <row r="1207" spans="1:12" s="119" customFormat="1" ht="12.75">
      <c r="A1207" s="168"/>
      <c r="B1207" s="168"/>
      <c r="C1207" s="168"/>
      <c r="D1207" s="168"/>
      <c r="E1207" s="168"/>
      <c r="F1207" s="168"/>
      <c r="G1207" s="168"/>
      <c r="H1207" s="168"/>
      <c r="I1207" s="168"/>
      <c r="J1207" s="168"/>
      <c r="K1207" s="168"/>
      <c r="L1207" s="168"/>
    </row>
    <row r="1208" spans="1:12" s="119" customFormat="1" ht="12.75">
      <c r="A1208" s="168"/>
      <c r="B1208" s="168"/>
      <c r="C1208" s="168"/>
      <c r="D1208" s="168"/>
      <c r="E1208" s="168"/>
      <c r="F1208" s="168"/>
      <c r="G1208" s="168"/>
      <c r="H1208" s="168"/>
      <c r="I1208" s="168"/>
      <c r="J1208" s="168"/>
      <c r="K1208" s="168"/>
      <c r="L1208" s="168"/>
    </row>
    <row r="1209" spans="1:12" s="119" customFormat="1" ht="12.75">
      <c r="A1209" s="168"/>
      <c r="B1209" s="168"/>
      <c r="C1209" s="168"/>
      <c r="D1209" s="168"/>
      <c r="E1209" s="168"/>
      <c r="F1209" s="168"/>
      <c r="G1209" s="168"/>
      <c r="H1209" s="168"/>
      <c r="I1209" s="168"/>
      <c r="J1209" s="168"/>
      <c r="K1209" s="168"/>
      <c r="L1209" s="168"/>
    </row>
    <row r="1210" spans="1:12" s="119" customFormat="1" ht="12.75">
      <c r="A1210" s="168"/>
      <c r="B1210" s="168"/>
      <c r="C1210" s="168"/>
      <c r="D1210" s="168"/>
      <c r="E1210" s="168"/>
      <c r="F1210" s="168"/>
      <c r="G1210" s="168"/>
      <c r="H1210" s="168"/>
      <c r="I1210" s="168"/>
      <c r="J1210" s="168"/>
      <c r="K1210" s="168"/>
      <c r="L1210" s="168"/>
    </row>
    <row r="1211" spans="1:12" s="119" customFormat="1" ht="12.75">
      <c r="A1211" s="168"/>
      <c r="B1211" s="168"/>
      <c r="C1211" s="168"/>
      <c r="D1211" s="168"/>
      <c r="E1211" s="168"/>
      <c r="F1211" s="168"/>
      <c r="G1211" s="168"/>
      <c r="H1211" s="168"/>
      <c r="I1211" s="168"/>
      <c r="J1211" s="168"/>
      <c r="K1211" s="168"/>
      <c r="L1211" s="168"/>
    </row>
    <row r="1212" spans="1:12" s="119" customFormat="1" ht="12.75">
      <c r="A1212" s="168"/>
      <c r="B1212" s="168"/>
      <c r="C1212" s="168"/>
      <c r="D1212" s="168"/>
      <c r="E1212" s="168"/>
      <c r="F1212" s="168"/>
      <c r="G1212" s="168"/>
      <c r="H1212" s="168"/>
      <c r="I1212" s="168"/>
      <c r="J1212" s="168"/>
      <c r="K1212" s="168"/>
      <c r="L1212" s="168"/>
    </row>
    <row r="1213" spans="1:12" s="119" customFormat="1" ht="12.75">
      <c r="A1213" s="168"/>
      <c r="B1213" s="168"/>
      <c r="C1213" s="168"/>
      <c r="D1213" s="168"/>
      <c r="E1213" s="168"/>
      <c r="F1213" s="168"/>
      <c r="G1213" s="168"/>
      <c r="H1213" s="168"/>
      <c r="I1213" s="168"/>
      <c r="J1213" s="168"/>
      <c r="K1213" s="168"/>
      <c r="L1213" s="168"/>
    </row>
    <row r="1214" spans="1:12" s="119" customFormat="1" ht="12.75">
      <c r="A1214" s="168"/>
      <c r="B1214" s="168"/>
      <c r="C1214" s="168"/>
      <c r="D1214" s="168"/>
      <c r="E1214" s="168"/>
      <c r="F1214" s="168"/>
      <c r="G1214" s="168"/>
      <c r="H1214" s="168"/>
      <c r="I1214" s="168"/>
      <c r="J1214" s="168"/>
      <c r="K1214" s="168"/>
      <c r="L1214" s="168"/>
    </row>
    <row r="1215" spans="1:12" s="119" customFormat="1" ht="12.75">
      <c r="A1215" s="168"/>
      <c r="B1215" s="168"/>
      <c r="C1215" s="168"/>
      <c r="D1215" s="168"/>
      <c r="E1215" s="168"/>
      <c r="F1215" s="168"/>
      <c r="G1215" s="168"/>
      <c r="H1215" s="168"/>
      <c r="I1215" s="168"/>
      <c r="J1215" s="168"/>
      <c r="K1215" s="168"/>
      <c r="L1215" s="168"/>
    </row>
    <row r="1216" spans="1:12" s="119" customFormat="1" ht="12.75">
      <c r="A1216" s="168"/>
      <c r="B1216" s="168"/>
      <c r="C1216" s="168"/>
      <c r="D1216" s="168"/>
      <c r="E1216" s="168"/>
      <c r="F1216" s="168"/>
      <c r="G1216" s="168"/>
      <c r="H1216" s="168"/>
      <c r="I1216" s="168"/>
      <c r="J1216" s="168"/>
      <c r="K1216" s="168"/>
      <c r="L1216" s="168"/>
    </row>
    <row r="1217" spans="1:12" s="119" customFormat="1" ht="12.75">
      <c r="A1217" s="168"/>
      <c r="B1217" s="168"/>
      <c r="C1217" s="168"/>
      <c r="D1217" s="168"/>
      <c r="E1217" s="168"/>
      <c r="F1217" s="168"/>
      <c r="G1217" s="168"/>
      <c r="H1217" s="168"/>
      <c r="I1217" s="168"/>
      <c r="J1217" s="168"/>
      <c r="K1217" s="168"/>
      <c r="L1217" s="168"/>
    </row>
    <row r="1218" spans="1:12" s="119" customFormat="1" ht="12.75">
      <c r="A1218" s="168"/>
      <c r="B1218" s="168"/>
      <c r="C1218" s="168"/>
      <c r="D1218" s="168"/>
      <c r="E1218" s="168"/>
      <c r="F1218" s="168"/>
      <c r="G1218" s="168"/>
      <c r="H1218" s="168"/>
      <c r="I1218" s="168"/>
      <c r="J1218" s="168"/>
      <c r="K1218" s="168"/>
      <c r="L1218" s="168"/>
    </row>
    <row r="1219" spans="1:12" s="119" customFormat="1" ht="12.75">
      <c r="A1219" s="168"/>
      <c r="B1219" s="168"/>
      <c r="C1219" s="168"/>
      <c r="D1219" s="168"/>
      <c r="E1219" s="168"/>
      <c r="F1219" s="168"/>
      <c r="G1219" s="168"/>
      <c r="H1219" s="168"/>
      <c r="I1219" s="168"/>
      <c r="J1219" s="168"/>
      <c r="K1219" s="168"/>
      <c r="L1219" s="168"/>
    </row>
    <row r="1220" spans="1:12" s="119" customFormat="1" ht="12.75">
      <c r="A1220" s="168"/>
      <c r="B1220" s="168"/>
      <c r="C1220" s="168"/>
      <c r="D1220" s="168"/>
      <c r="E1220" s="168"/>
      <c r="F1220" s="168"/>
      <c r="G1220" s="168"/>
      <c r="H1220" s="168"/>
      <c r="I1220" s="168"/>
      <c r="J1220" s="168"/>
      <c r="K1220" s="168"/>
      <c r="L1220" s="168"/>
    </row>
    <row r="1221" spans="1:12" s="119" customFormat="1" ht="12.75">
      <c r="A1221" s="168"/>
      <c r="B1221" s="168"/>
      <c r="C1221" s="168"/>
      <c r="D1221" s="168"/>
      <c r="E1221" s="168"/>
      <c r="F1221" s="168"/>
      <c r="G1221" s="168"/>
      <c r="H1221" s="168"/>
      <c r="I1221" s="168"/>
      <c r="J1221" s="168"/>
      <c r="K1221" s="168"/>
      <c r="L1221" s="168"/>
    </row>
    <row r="1222" spans="1:12" s="119" customFormat="1" ht="12.75">
      <c r="A1222" s="168"/>
      <c r="B1222" s="168"/>
      <c r="C1222" s="168"/>
      <c r="D1222" s="168"/>
      <c r="E1222" s="168"/>
      <c r="F1222" s="168"/>
      <c r="G1222" s="168"/>
      <c r="H1222" s="168"/>
      <c r="I1222" s="168"/>
      <c r="J1222" s="168"/>
      <c r="K1222" s="168"/>
      <c r="L1222" s="168"/>
    </row>
    <row r="1223" spans="1:12" s="119" customFormat="1" ht="12.75">
      <c r="A1223" s="168"/>
      <c r="B1223" s="168"/>
      <c r="C1223" s="168"/>
      <c r="D1223" s="168"/>
      <c r="E1223" s="168"/>
      <c r="F1223" s="168"/>
      <c r="G1223" s="168"/>
      <c r="H1223" s="168"/>
      <c r="I1223" s="168"/>
      <c r="J1223" s="168"/>
      <c r="K1223" s="168"/>
      <c r="L1223" s="168"/>
    </row>
    <row r="1224" spans="1:12" s="119" customFormat="1" ht="12.75">
      <c r="A1224" s="168"/>
      <c r="B1224" s="168"/>
      <c r="C1224" s="168"/>
      <c r="D1224" s="168"/>
      <c r="E1224" s="168"/>
      <c r="F1224" s="168"/>
      <c r="G1224" s="168"/>
      <c r="H1224" s="168"/>
      <c r="I1224" s="168"/>
      <c r="J1224" s="168"/>
      <c r="K1224" s="168"/>
      <c r="L1224" s="168"/>
    </row>
    <row r="1225" spans="1:12" s="119" customFormat="1" ht="12.75">
      <c r="A1225" s="168"/>
      <c r="B1225" s="168"/>
      <c r="C1225" s="168"/>
      <c r="D1225" s="168"/>
      <c r="E1225" s="168"/>
      <c r="F1225" s="168"/>
      <c r="G1225" s="168"/>
      <c r="H1225" s="168"/>
      <c r="I1225" s="168"/>
      <c r="J1225" s="168"/>
      <c r="K1225" s="168"/>
      <c r="L1225" s="168"/>
    </row>
    <row r="1226" spans="1:12" s="119" customFormat="1" ht="12.75">
      <c r="A1226" s="168"/>
      <c r="B1226" s="168"/>
      <c r="C1226" s="168"/>
      <c r="D1226" s="168"/>
      <c r="E1226" s="168"/>
      <c r="F1226" s="168"/>
      <c r="G1226" s="168"/>
      <c r="H1226" s="168"/>
      <c r="I1226" s="168"/>
      <c r="J1226" s="168"/>
      <c r="K1226" s="168"/>
      <c r="L1226" s="168"/>
    </row>
    <row r="1227" spans="1:12" s="119" customFormat="1" ht="12.75">
      <c r="A1227" s="168"/>
      <c r="B1227" s="168"/>
      <c r="C1227" s="168"/>
      <c r="D1227" s="168"/>
      <c r="E1227" s="168"/>
      <c r="F1227" s="168"/>
      <c r="G1227" s="168"/>
      <c r="H1227" s="168"/>
      <c r="I1227" s="168"/>
      <c r="J1227" s="168"/>
      <c r="K1227" s="168"/>
      <c r="L1227" s="168"/>
    </row>
    <row r="1228" spans="1:12" s="119" customFormat="1" ht="12.75">
      <c r="A1228" s="168"/>
      <c r="B1228" s="168"/>
      <c r="C1228" s="168"/>
      <c r="D1228" s="168"/>
      <c r="E1228" s="168"/>
      <c r="F1228" s="168"/>
      <c r="G1228" s="168"/>
      <c r="H1228" s="168"/>
      <c r="I1228" s="168"/>
      <c r="J1228" s="168"/>
      <c r="K1228" s="168"/>
      <c r="L1228" s="168"/>
    </row>
    <row r="1229" spans="1:12" ht="12.75">
      <c r="A1229" s="168"/>
      <c r="B1229" s="168"/>
      <c r="C1229" s="168"/>
      <c r="D1229" s="168"/>
      <c r="E1229" s="168"/>
      <c r="F1229" s="168"/>
      <c r="G1229" s="168"/>
      <c r="H1229" s="168"/>
      <c r="I1229" s="168"/>
      <c r="J1229" s="168"/>
      <c r="K1229" s="168"/>
      <c r="L1229" s="168"/>
    </row>
    <row r="1230" spans="1:12" ht="12.75">
      <c r="A1230" s="29"/>
      <c r="B1230" s="29"/>
      <c r="C1230" s="29"/>
      <c r="D1230" s="29"/>
      <c r="E1230" s="29"/>
      <c r="F1230" s="29"/>
      <c r="G1230" s="29"/>
      <c r="H1230" s="29"/>
      <c r="I1230" s="29"/>
      <c r="J1230" s="29"/>
      <c r="K1230" s="29"/>
      <c r="L1230" s="29"/>
    </row>
    <row r="1231" spans="1:12" ht="12.75">
      <c r="A1231" s="29"/>
      <c r="B1231" s="29"/>
      <c r="C1231" s="29"/>
      <c r="D1231" s="29"/>
      <c r="E1231" s="29"/>
      <c r="F1231" s="29"/>
      <c r="G1231" s="29"/>
      <c r="H1231" s="29"/>
      <c r="I1231" s="29"/>
      <c r="J1231" s="29"/>
      <c r="K1231" s="29"/>
      <c r="L1231" s="29"/>
    </row>
    <row r="1232" spans="1:12" ht="12.75">
      <c r="A1232" s="29"/>
      <c r="B1232" s="29"/>
      <c r="C1232" s="29"/>
      <c r="D1232" s="29"/>
      <c r="E1232" s="29"/>
      <c r="F1232" s="29"/>
      <c r="G1232" s="29"/>
      <c r="H1232" s="29"/>
      <c r="I1232" s="29"/>
      <c r="J1232" s="29"/>
      <c r="K1232" s="29"/>
      <c r="L1232" s="29"/>
    </row>
    <row r="1233" spans="1:12" ht="12.75">
      <c r="A1233" s="29"/>
      <c r="B1233" s="29"/>
      <c r="C1233" s="29"/>
      <c r="D1233" s="29"/>
      <c r="E1233" s="29"/>
      <c r="F1233" s="29"/>
      <c r="G1233" s="29"/>
      <c r="H1233" s="29"/>
      <c r="I1233" s="29"/>
      <c r="J1233" s="29"/>
      <c r="K1233" s="29"/>
      <c r="L1233" s="29"/>
    </row>
    <row r="1234" spans="1:12" ht="12.75">
      <c r="A1234" s="29"/>
      <c r="B1234" s="29"/>
      <c r="C1234" s="29"/>
      <c r="D1234" s="29"/>
      <c r="E1234" s="29"/>
      <c r="F1234" s="29"/>
      <c r="G1234" s="29"/>
      <c r="H1234" s="29"/>
      <c r="I1234" s="29"/>
      <c r="J1234" s="29"/>
      <c r="K1234" s="29"/>
      <c r="L1234" s="29"/>
    </row>
    <row r="1235" spans="1:12" ht="12.75">
      <c r="A1235" s="29"/>
      <c r="B1235" s="29"/>
      <c r="C1235" s="29"/>
      <c r="D1235" s="29"/>
      <c r="E1235" s="29"/>
      <c r="F1235" s="29"/>
      <c r="G1235" s="29"/>
      <c r="H1235" s="29"/>
      <c r="I1235" s="29"/>
      <c r="J1235" s="29"/>
      <c r="K1235" s="29"/>
      <c r="L1235" s="29"/>
    </row>
    <row r="1236" spans="1:12" ht="12.75">
      <c r="A1236" s="29"/>
      <c r="B1236" s="29"/>
      <c r="C1236" s="29"/>
      <c r="D1236" s="29"/>
      <c r="E1236" s="29"/>
      <c r="F1236" s="29"/>
      <c r="G1236" s="29"/>
      <c r="H1236" s="29"/>
      <c r="I1236" s="29"/>
      <c r="J1236" s="29"/>
      <c r="K1236" s="29"/>
      <c r="L1236" s="29"/>
    </row>
    <row r="1237" spans="1:12" ht="12.75">
      <c r="A1237" s="29"/>
      <c r="B1237" s="29"/>
      <c r="C1237" s="29"/>
      <c r="D1237" s="29"/>
      <c r="E1237" s="29"/>
      <c r="F1237" s="29"/>
      <c r="G1237" s="29"/>
      <c r="H1237" s="29"/>
      <c r="I1237" s="29"/>
      <c r="J1237" s="29"/>
      <c r="K1237" s="29"/>
      <c r="L1237" s="29"/>
    </row>
    <row r="1238" spans="1:12" ht="12.75">
      <c r="A1238" s="29"/>
      <c r="B1238" s="29"/>
      <c r="C1238" s="29"/>
      <c r="D1238" s="29"/>
      <c r="E1238" s="29"/>
      <c r="F1238" s="29"/>
      <c r="G1238" s="29"/>
      <c r="H1238" s="29"/>
      <c r="I1238" s="29"/>
      <c r="J1238" s="29"/>
      <c r="K1238" s="29"/>
      <c r="L1238" s="29"/>
    </row>
    <row r="1239" spans="1:12" ht="12.75">
      <c r="A1239" s="29"/>
      <c r="B1239" s="29"/>
      <c r="C1239" s="29"/>
      <c r="D1239" s="29"/>
      <c r="E1239" s="29"/>
      <c r="F1239" s="29"/>
      <c r="G1239" s="29"/>
      <c r="H1239" s="29"/>
      <c r="I1239" s="29"/>
      <c r="J1239" s="29"/>
      <c r="K1239" s="29"/>
      <c r="L1239" s="29"/>
    </row>
    <row r="1240" spans="1:12" ht="12.75">
      <c r="A1240" s="29"/>
      <c r="B1240" s="29"/>
      <c r="C1240" s="29"/>
      <c r="D1240" s="29"/>
      <c r="E1240" s="29"/>
      <c r="F1240" s="29"/>
      <c r="G1240" s="29"/>
      <c r="H1240" s="29"/>
      <c r="I1240" s="29"/>
      <c r="J1240" s="29"/>
      <c r="K1240" s="29"/>
      <c r="L1240" s="29"/>
    </row>
    <row r="1241" spans="1:12" ht="12.75">
      <c r="A1241" s="29"/>
      <c r="B1241" s="29"/>
      <c r="C1241" s="29"/>
      <c r="D1241" s="29"/>
      <c r="E1241" s="29"/>
      <c r="F1241" s="29"/>
      <c r="G1241" s="29"/>
      <c r="H1241" s="29"/>
      <c r="I1241" s="29"/>
      <c r="J1241" s="29"/>
      <c r="K1241" s="29"/>
      <c r="L1241" s="29"/>
    </row>
    <row r="1242" spans="1:12" ht="12.75">
      <c r="A1242" s="29"/>
      <c r="B1242" s="29"/>
      <c r="C1242" s="29"/>
      <c r="D1242" s="29"/>
      <c r="E1242" s="29"/>
      <c r="F1242" s="29"/>
      <c r="G1242" s="29"/>
      <c r="H1242" s="29"/>
      <c r="I1242" s="29"/>
      <c r="J1242" s="29"/>
      <c r="K1242" s="29"/>
      <c r="L1242" s="29"/>
    </row>
    <row r="1243" spans="1:12" ht="12.75">
      <c r="A1243" s="29"/>
      <c r="B1243" s="29"/>
      <c r="C1243" s="29"/>
      <c r="D1243" s="29"/>
      <c r="E1243" s="29"/>
      <c r="F1243" s="29"/>
      <c r="G1243" s="29"/>
      <c r="H1243" s="29"/>
      <c r="I1243" s="29"/>
      <c r="J1243" s="29"/>
      <c r="K1243" s="29"/>
      <c r="L1243" s="29"/>
    </row>
    <row r="1244" spans="1:12" ht="12.75">
      <c r="A1244" s="29"/>
      <c r="B1244" s="29"/>
      <c r="C1244" s="29"/>
      <c r="D1244" s="29"/>
      <c r="E1244" s="29"/>
      <c r="F1244" s="29"/>
      <c r="G1244" s="29"/>
      <c r="H1244" s="29"/>
      <c r="I1244" s="29"/>
      <c r="J1244" s="29"/>
      <c r="K1244" s="29"/>
      <c r="L1244" s="29"/>
    </row>
    <row r="1245" spans="1:12" ht="12.75">
      <c r="A1245" s="29"/>
      <c r="B1245" s="29"/>
      <c r="C1245" s="29"/>
      <c r="D1245" s="29"/>
      <c r="E1245" s="29"/>
      <c r="F1245" s="29"/>
      <c r="G1245" s="29"/>
      <c r="H1245" s="29"/>
      <c r="I1245" s="29"/>
      <c r="J1245" s="29"/>
      <c r="K1245" s="29"/>
      <c r="L1245" s="29"/>
    </row>
    <row r="1246" spans="1:12" ht="12.75">
      <c r="A1246" s="29"/>
      <c r="B1246" s="29"/>
      <c r="C1246" s="29"/>
      <c r="D1246" s="29"/>
      <c r="E1246" s="29"/>
      <c r="F1246" s="29"/>
      <c r="G1246" s="29"/>
      <c r="H1246" s="29"/>
      <c r="I1246" s="29"/>
      <c r="J1246" s="29"/>
      <c r="K1246" s="29"/>
      <c r="L1246" s="29"/>
    </row>
    <row r="1247" spans="1:12" ht="12.75">
      <c r="A1247" s="29"/>
      <c r="B1247" s="29"/>
      <c r="C1247" s="29"/>
      <c r="D1247" s="29"/>
      <c r="E1247" s="29"/>
      <c r="F1247" s="29"/>
      <c r="G1247" s="29"/>
      <c r="H1247" s="29"/>
      <c r="I1247" s="29"/>
      <c r="J1247" s="29"/>
      <c r="K1247" s="29"/>
      <c r="L1247" s="29"/>
    </row>
    <row r="1248" spans="1:12" ht="12.75">
      <c r="A1248" s="29"/>
      <c r="B1248" s="29"/>
      <c r="C1248" s="29"/>
      <c r="D1248" s="29"/>
      <c r="E1248" s="29"/>
      <c r="F1248" s="29"/>
      <c r="G1248" s="29"/>
      <c r="H1248" s="29"/>
      <c r="I1248" s="29"/>
      <c r="J1248" s="29"/>
      <c r="K1248" s="29"/>
      <c r="L1248" s="29"/>
    </row>
    <row r="1249" spans="1:12" ht="12.75">
      <c r="A1249" s="29"/>
      <c r="B1249" s="29"/>
      <c r="C1249" s="29"/>
      <c r="D1249" s="29"/>
      <c r="E1249" s="29"/>
      <c r="F1249" s="29"/>
      <c r="G1249" s="29"/>
      <c r="H1249" s="29"/>
      <c r="I1249" s="29"/>
      <c r="J1249" s="29"/>
      <c r="K1249" s="29"/>
      <c r="L1249" s="29"/>
    </row>
    <row r="1250" spans="1:12" ht="12.75">
      <c r="A1250" s="29"/>
      <c r="B1250" s="29"/>
      <c r="C1250" s="29"/>
      <c r="D1250" s="29"/>
      <c r="E1250" s="29"/>
      <c r="F1250" s="29"/>
      <c r="G1250" s="29"/>
      <c r="H1250" s="29"/>
      <c r="I1250" s="29"/>
      <c r="J1250" s="29"/>
      <c r="K1250" s="29"/>
      <c r="L1250" s="29"/>
    </row>
    <row r="1251" spans="1:12" ht="12.75">
      <c r="A1251" s="29"/>
      <c r="B1251" s="29"/>
      <c r="C1251" s="29"/>
      <c r="D1251" s="29"/>
      <c r="E1251" s="29"/>
      <c r="F1251" s="29"/>
      <c r="G1251" s="29"/>
      <c r="H1251" s="29"/>
      <c r="I1251" s="29"/>
      <c r="J1251" s="29"/>
      <c r="K1251" s="29"/>
      <c r="L1251" s="29"/>
    </row>
    <row r="1252" spans="1:12" ht="12.75">
      <c r="A1252" s="29"/>
      <c r="B1252" s="29"/>
      <c r="C1252" s="29"/>
      <c r="D1252" s="29"/>
      <c r="E1252" s="29"/>
      <c r="F1252" s="29"/>
      <c r="G1252" s="29"/>
      <c r="H1252" s="29"/>
      <c r="I1252" s="29"/>
      <c r="J1252" s="29"/>
      <c r="K1252" s="29"/>
      <c r="L1252" s="29"/>
    </row>
    <row r="1253" spans="1:12" ht="12.75">
      <c r="A1253" s="29"/>
      <c r="B1253" s="29"/>
      <c r="C1253" s="29"/>
      <c r="D1253" s="29"/>
      <c r="E1253" s="29"/>
      <c r="F1253" s="29"/>
      <c r="G1253" s="29"/>
      <c r="H1253" s="29"/>
      <c r="I1253" s="29"/>
      <c r="J1253" s="29"/>
      <c r="K1253" s="29"/>
      <c r="L1253" s="29"/>
    </row>
    <row r="1254" spans="1:12" ht="12.75">
      <c r="A1254" s="29"/>
      <c r="B1254" s="29"/>
      <c r="C1254" s="29"/>
      <c r="D1254" s="29"/>
      <c r="E1254" s="29"/>
      <c r="F1254" s="29"/>
      <c r="G1254" s="29"/>
      <c r="H1254" s="29"/>
      <c r="I1254" s="29"/>
      <c r="J1254" s="29"/>
      <c r="K1254" s="29"/>
      <c r="L1254" s="29"/>
    </row>
    <row r="1255" spans="1:12" ht="12.75">
      <c r="A1255" s="29"/>
      <c r="B1255" s="29"/>
      <c r="C1255" s="29"/>
      <c r="D1255" s="29"/>
      <c r="E1255" s="29"/>
      <c r="F1255" s="29"/>
      <c r="G1255" s="29"/>
      <c r="H1255" s="29"/>
      <c r="I1255" s="29"/>
      <c r="J1255" s="29"/>
      <c r="K1255" s="29"/>
      <c r="L1255" s="29"/>
    </row>
    <row r="1256" spans="1:12" ht="12.75">
      <c r="A1256" s="29"/>
      <c r="B1256" s="29"/>
      <c r="C1256" s="29"/>
      <c r="D1256" s="29"/>
      <c r="E1256" s="29"/>
      <c r="F1256" s="29"/>
      <c r="G1256" s="29"/>
      <c r="H1256" s="29"/>
      <c r="I1256" s="29"/>
      <c r="J1256" s="29"/>
      <c r="K1256" s="29"/>
      <c r="L1256" s="29"/>
    </row>
    <row r="1257" spans="1:12" ht="12.75">
      <c r="A1257" s="29"/>
      <c r="B1257" s="29"/>
      <c r="C1257" s="29"/>
      <c r="D1257" s="29"/>
      <c r="E1257" s="29"/>
      <c r="F1257" s="29"/>
      <c r="G1257" s="29"/>
      <c r="H1257" s="29"/>
      <c r="I1257" s="29"/>
      <c r="J1257" s="29"/>
      <c r="K1257" s="29"/>
      <c r="L1257" s="29"/>
    </row>
    <row r="1258" spans="1:12" ht="12.75">
      <c r="A1258" s="29"/>
      <c r="B1258" s="29"/>
      <c r="C1258" s="29"/>
      <c r="D1258" s="29"/>
      <c r="E1258" s="29"/>
      <c r="F1258" s="29"/>
      <c r="G1258" s="29"/>
      <c r="H1258" s="29"/>
      <c r="I1258" s="29"/>
      <c r="J1258" s="29"/>
      <c r="K1258" s="29"/>
      <c r="L1258" s="29"/>
    </row>
    <row r="1259" spans="1:12" ht="12.75">
      <c r="A1259" s="29"/>
      <c r="B1259" s="29"/>
      <c r="C1259" s="29"/>
      <c r="D1259" s="29"/>
      <c r="E1259" s="29"/>
      <c r="F1259" s="29"/>
      <c r="G1259" s="29"/>
      <c r="H1259" s="29"/>
      <c r="I1259" s="29"/>
      <c r="J1259" s="29"/>
      <c r="K1259" s="29"/>
      <c r="L1259" s="29"/>
    </row>
    <row r="1260" spans="1:12" ht="12.75">
      <c r="A1260" s="29"/>
      <c r="B1260" s="29"/>
      <c r="C1260" s="29"/>
      <c r="D1260" s="29"/>
      <c r="E1260" s="29"/>
      <c r="F1260" s="29"/>
      <c r="G1260" s="29"/>
      <c r="H1260" s="29"/>
      <c r="I1260" s="29"/>
      <c r="J1260" s="29"/>
      <c r="K1260" s="29"/>
      <c r="L1260" s="29"/>
    </row>
    <row r="1261" spans="1:12" ht="12.75">
      <c r="A1261" s="29"/>
      <c r="B1261" s="29"/>
      <c r="C1261" s="29"/>
      <c r="D1261" s="29"/>
      <c r="E1261" s="29"/>
      <c r="F1261" s="29"/>
      <c r="G1261" s="29"/>
      <c r="H1261" s="29"/>
      <c r="I1261" s="29"/>
      <c r="J1261" s="29"/>
      <c r="K1261" s="29"/>
      <c r="L1261" s="29"/>
    </row>
    <row r="1262" spans="1:12" ht="12.75">
      <c r="A1262" s="29"/>
      <c r="B1262" s="29"/>
      <c r="C1262" s="29"/>
      <c r="D1262" s="29"/>
      <c r="E1262" s="29"/>
      <c r="F1262" s="29"/>
      <c r="G1262" s="29"/>
      <c r="H1262" s="29"/>
      <c r="I1262" s="29"/>
      <c r="J1262" s="29"/>
      <c r="K1262" s="29"/>
      <c r="L1262" s="29"/>
    </row>
    <row r="1263" spans="1:12" ht="12.75">
      <c r="A1263" s="29"/>
      <c r="B1263" s="29"/>
      <c r="C1263" s="29"/>
      <c r="D1263" s="29"/>
      <c r="E1263" s="29"/>
      <c r="F1263" s="29"/>
      <c r="G1263" s="29"/>
      <c r="H1263" s="29"/>
      <c r="I1263" s="29"/>
      <c r="J1263" s="29"/>
      <c r="K1263" s="29"/>
      <c r="L1263" s="29"/>
    </row>
    <row r="1264" spans="1:12" ht="12.75">
      <c r="A1264" s="29"/>
      <c r="B1264" s="29"/>
      <c r="C1264" s="29"/>
      <c r="D1264" s="29"/>
      <c r="E1264" s="29"/>
      <c r="F1264" s="29"/>
      <c r="G1264" s="29"/>
      <c r="H1264" s="29"/>
      <c r="I1264" s="29"/>
      <c r="J1264" s="29"/>
      <c r="K1264" s="29"/>
      <c r="L1264" s="29"/>
    </row>
    <row r="1265" spans="1:12" ht="12.75">
      <c r="A1265" s="29"/>
      <c r="B1265" s="29"/>
      <c r="C1265" s="29"/>
      <c r="D1265" s="29"/>
      <c r="E1265" s="29"/>
      <c r="F1265" s="29"/>
      <c r="G1265" s="29"/>
      <c r="H1265" s="29"/>
      <c r="I1265" s="29"/>
      <c r="J1265" s="29"/>
      <c r="K1265" s="29"/>
      <c r="L1265" s="29"/>
    </row>
    <row r="1266" spans="1:12" ht="12.75">
      <c r="A1266" s="29"/>
      <c r="B1266" s="29"/>
      <c r="C1266" s="29"/>
      <c r="D1266" s="29"/>
      <c r="E1266" s="29"/>
      <c r="F1266" s="29"/>
      <c r="G1266" s="29"/>
      <c r="H1266" s="29"/>
      <c r="I1266" s="29"/>
      <c r="J1266" s="29"/>
      <c r="K1266" s="29"/>
      <c r="L1266" s="29"/>
    </row>
    <row r="1267" spans="1:12" ht="12.75">
      <c r="A1267" s="29"/>
      <c r="B1267" s="29"/>
      <c r="C1267" s="29"/>
      <c r="D1267" s="29"/>
      <c r="E1267" s="29"/>
      <c r="F1267" s="29"/>
      <c r="G1267" s="29"/>
      <c r="H1267" s="29"/>
      <c r="I1267" s="29"/>
      <c r="J1267" s="29"/>
      <c r="K1267" s="29"/>
      <c r="L1267" s="29"/>
    </row>
    <row r="1268" spans="1:12" ht="12.75">
      <c r="A1268" s="29"/>
      <c r="B1268" s="29"/>
      <c r="C1268" s="29"/>
      <c r="D1268" s="29"/>
      <c r="E1268" s="29"/>
      <c r="F1268" s="29"/>
      <c r="G1268" s="29"/>
      <c r="H1268" s="29"/>
      <c r="I1268" s="29"/>
      <c r="J1268" s="29"/>
      <c r="K1268" s="29"/>
      <c r="L1268" s="29"/>
    </row>
    <row r="1269" spans="1:12" ht="12.75">
      <c r="A1269" s="29"/>
      <c r="B1269" s="29"/>
      <c r="C1269" s="29"/>
      <c r="D1269" s="29"/>
      <c r="E1269" s="29"/>
      <c r="F1269" s="29"/>
      <c r="G1269" s="29"/>
      <c r="H1269" s="29"/>
      <c r="I1269" s="29"/>
      <c r="J1269" s="29"/>
      <c r="K1269" s="29"/>
      <c r="L1269" s="29"/>
    </row>
    <row r="1270" spans="1:12" ht="12.75">
      <c r="A1270" s="29"/>
      <c r="B1270" s="29"/>
      <c r="C1270" s="29"/>
      <c r="D1270" s="29"/>
      <c r="E1270" s="29"/>
      <c r="F1270" s="29"/>
      <c r="G1270" s="29"/>
      <c r="H1270" s="29"/>
      <c r="I1270" s="29"/>
      <c r="J1270" s="29"/>
      <c r="K1270" s="29"/>
      <c r="L1270" s="29"/>
    </row>
    <row r="1271" spans="1:12" ht="12.75">
      <c r="A1271" s="29"/>
      <c r="B1271" s="29"/>
      <c r="C1271" s="29"/>
      <c r="D1271" s="29"/>
      <c r="E1271" s="29"/>
      <c r="F1271" s="29"/>
      <c r="G1271" s="29"/>
      <c r="H1271" s="29"/>
      <c r="I1271" s="29"/>
      <c r="J1271" s="29"/>
      <c r="K1271" s="29"/>
      <c r="L1271" s="29"/>
    </row>
    <row r="1272" spans="1:12" ht="12.75">
      <c r="A1272" s="29"/>
      <c r="B1272" s="29"/>
      <c r="C1272" s="29"/>
      <c r="D1272" s="29"/>
      <c r="E1272" s="29"/>
      <c r="F1272" s="29"/>
      <c r="G1272" s="29"/>
      <c r="H1272" s="29"/>
      <c r="I1272" s="29"/>
      <c r="J1272" s="29"/>
      <c r="K1272" s="29"/>
      <c r="L1272" s="29"/>
    </row>
    <row r="1273" spans="1:12" ht="12.75">
      <c r="A1273" s="29"/>
      <c r="B1273" s="29"/>
      <c r="C1273" s="29"/>
      <c r="D1273" s="29"/>
      <c r="E1273" s="29"/>
      <c r="F1273" s="29"/>
      <c r="G1273" s="29"/>
      <c r="H1273" s="29"/>
      <c r="I1273" s="29"/>
      <c r="J1273" s="29"/>
      <c r="K1273" s="29"/>
      <c r="L1273" s="29"/>
    </row>
    <row r="1274" spans="1:12" ht="12.75">
      <c r="A1274" s="29"/>
      <c r="B1274" s="29"/>
      <c r="C1274" s="29"/>
      <c r="D1274" s="29"/>
      <c r="E1274" s="29"/>
      <c r="F1274" s="29"/>
      <c r="G1274" s="29"/>
      <c r="H1274" s="29"/>
      <c r="I1274" s="29"/>
      <c r="J1274" s="29"/>
      <c r="K1274" s="29"/>
      <c r="L1274" s="29"/>
    </row>
    <row r="1275" spans="1:12" ht="12.75">
      <c r="A1275" s="29"/>
      <c r="B1275" s="29"/>
      <c r="C1275" s="29"/>
      <c r="D1275" s="29"/>
      <c r="E1275" s="29"/>
      <c r="F1275" s="29"/>
      <c r="G1275" s="29"/>
      <c r="H1275" s="29"/>
      <c r="I1275" s="29"/>
      <c r="J1275" s="29"/>
      <c r="K1275" s="29"/>
      <c r="L1275" s="29"/>
    </row>
    <row r="1276" spans="1:12" ht="12.75">
      <c r="A1276" s="29"/>
      <c r="B1276" s="29"/>
      <c r="C1276" s="29"/>
      <c r="D1276" s="29"/>
      <c r="E1276" s="29"/>
      <c r="F1276" s="29"/>
      <c r="G1276" s="29"/>
      <c r="H1276" s="29"/>
      <c r="I1276" s="29"/>
      <c r="J1276" s="29"/>
      <c r="K1276" s="29"/>
      <c r="L1276" s="29"/>
    </row>
    <row r="1277" spans="1:12" ht="12.75">
      <c r="A1277" s="29"/>
      <c r="B1277" s="29"/>
      <c r="C1277" s="29"/>
      <c r="D1277" s="29"/>
      <c r="E1277" s="29"/>
      <c r="F1277" s="29"/>
      <c r="G1277" s="29"/>
      <c r="H1277" s="29"/>
      <c r="I1277" s="29"/>
      <c r="J1277" s="29"/>
      <c r="K1277" s="29"/>
      <c r="L1277" s="29"/>
    </row>
    <row r="1278" spans="1:12" ht="12.75">
      <c r="A1278" s="29"/>
      <c r="B1278" s="29"/>
      <c r="C1278" s="29"/>
      <c r="D1278" s="29"/>
      <c r="E1278" s="29"/>
      <c r="F1278" s="29"/>
      <c r="G1278" s="29"/>
      <c r="H1278" s="29"/>
      <c r="I1278" s="29"/>
      <c r="J1278" s="29"/>
      <c r="K1278" s="29"/>
      <c r="L1278" s="29"/>
    </row>
    <row r="1279" spans="1:12" ht="12.75">
      <c r="A1279" s="29"/>
      <c r="B1279" s="29"/>
      <c r="C1279" s="29"/>
      <c r="D1279" s="29"/>
      <c r="E1279" s="29"/>
      <c r="F1279" s="29"/>
      <c r="G1279" s="29"/>
      <c r="H1279" s="29"/>
      <c r="I1279" s="29"/>
      <c r="J1279" s="29"/>
      <c r="K1279" s="29"/>
      <c r="L1279" s="29"/>
    </row>
    <row r="1280" spans="1:12" ht="12.75">
      <c r="A1280" s="29"/>
      <c r="B1280" s="29"/>
      <c r="C1280" s="29"/>
      <c r="D1280" s="29"/>
      <c r="E1280" s="29"/>
      <c r="F1280" s="29"/>
      <c r="G1280" s="29"/>
      <c r="H1280" s="29"/>
      <c r="I1280" s="29"/>
      <c r="J1280" s="29"/>
      <c r="K1280" s="29"/>
      <c r="L1280" s="29"/>
    </row>
    <row r="1281" spans="1:12" ht="12.75">
      <c r="A1281" s="29"/>
      <c r="B1281" s="29"/>
      <c r="C1281" s="29"/>
      <c r="D1281" s="29"/>
      <c r="E1281" s="29"/>
      <c r="F1281" s="29"/>
      <c r="G1281" s="29"/>
      <c r="H1281" s="29"/>
      <c r="I1281" s="29"/>
      <c r="J1281" s="29"/>
      <c r="K1281" s="29"/>
      <c r="L1281" s="29"/>
    </row>
    <row r="1282" spans="1:12" ht="12.75">
      <c r="A1282" s="29"/>
      <c r="B1282" s="29"/>
      <c r="C1282" s="29"/>
      <c r="D1282" s="29"/>
      <c r="E1282" s="29"/>
      <c r="F1282" s="29"/>
      <c r="G1282" s="29"/>
      <c r="H1282" s="29"/>
      <c r="I1282" s="29"/>
      <c r="J1282" s="29"/>
      <c r="K1282" s="29"/>
      <c r="L1282" s="29"/>
    </row>
    <row r="1283" spans="1:12" ht="12.75">
      <c r="A1283" s="29"/>
      <c r="B1283" s="29"/>
      <c r="C1283" s="29"/>
      <c r="D1283" s="29"/>
      <c r="E1283" s="29"/>
      <c r="F1283" s="29"/>
      <c r="G1283" s="29"/>
      <c r="H1283" s="29"/>
      <c r="I1283" s="29"/>
      <c r="J1283" s="29"/>
      <c r="K1283" s="29"/>
      <c r="L1283" s="29"/>
    </row>
    <row r="1284" spans="1:12" ht="12.75">
      <c r="A1284" s="29"/>
      <c r="B1284" s="29"/>
      <c r="C1284" s="29"/>
      <c r="D1284" s="29"/>
      <c r="E1284" s="29"/>
      <c r="F1284" s="29"/>
      <c r="G1284" s="29"/>
      <c r="H1284" s="29"/>
      <c r="I1284" s="29"/>
      <c r="J1284" s="29"/>
      <c r="K1284" s="29"/>
      <c r="L1284" s="29"/>
    </row>
    <row r="1285" spans="1:12" ht="12.75">
      <c r="A1285" s="29"/>
      <c r="B1285" s="29"/>
      <c r="C1285" s="29"/>
      <c r="D1285" s="29"/>
      <c r="E1285" s="29"/>
      <c r="F1285" s="29"/>
      <c r="G1285" s="29"/>
      <c r="H1285" s="29"/>
      <c r="I1285" s="29"/>
      <c r="J1285" s="29"/>
      <c r="K1285" s="29"/>
      <c r="L1285" s="29"/>
    </row>
    <row r="1286" spans="1:12" ht="12.75">
      <c r="A1286" s="29"/>
      <c r="B1286" s="29"/>
      <c r="C1286" s="29"/>
      <c r="D1286" s="29"/>
      <c r="E1286" s="29"/>
      <c r="F1286" s="29"/>
      <c r="G1286" s="29"/>
      <c r="H1286" s="29"/>
      <c r="I1286" s="29"/>
      <c r="J1286" s="29"/>
      <c r="K1286" s="29"/>
      <c r="L1286" s="29"/>
    </row>
    <row r="1287" spans="1:12" ht="12.75">
      <c r="A1287" s="36"/>
      <c r="B1287" s="36"/>
      <c r="C1287" s="36"/>
      <c r="D1287" s="36"/>
      <c r="E1287" s="36"/>
      <c r="F1287" s="36"/>
      <c r="G1287" s="36"/>
      <c r="H1287" s="36"/>
      <c r="I1287" s="36"/>
      <c r="J1287" s="36"/>
      <c r="K1287" s="36"/>
      <c r="L1287" s="36"/>
    </row>
    <row r="1288" spans="1:12" ht="12.75">
      <c r="A1288" s="36"/>
      <c r="B1288" s="36"/>
      <c r="C1288" s="36"/>
      <c r="D1288" s="36"/>
      <c r="E1288" s="36"/>
      <c r="F1288" s="36"/>
      <c r="G1288" s="36"/>
      <c r="H1288" s="36"/>
      <c r="I1288" s="36"/>
      <c r="J1288" s="36"/>
      <c r="K1288" s="36"/>
      <c r="L1288" s="36"/>
    </row>
    <row r="1289" spans="1:12" ht="12.75">
      <c r="A1289" s="36"/>
      <c r="B1289" s="36"/>
      <c r="C1289" s="36"/>
      <c r="D1289" s="36"/>
      <c r="E1289" s="36"/>
      <c r="F1289" s="36"/>
      <c r="G1289" s="36"/>
      <c r="H1289" s="36"/>
      <c r="I1289" s="36"/>
      <c r="J1289" s="36"/>
      <c r="K1289" s="36"/>
      <c r="L1289" s="36"/>
    </row>
    <row r="1290" spans="1:12" ht="12.75">
      <c r="A1290" s="36"/>
      <c r="B1290" s="36"/>
      <c r="C1290" s="36"/>
      <c r="D1290" s="36"/>
      <c r="E1290" s="36"/>
      <c r="F1290" s="36"/>
      <c r="G1290" s="36"/>
      <c r="H1290" s="36"/>
      <c r="I1290" s="36"/>
      <c r="J1290" s="36"/>
      <c r="K1290" s="36"/>
      <c r="L1290" s="36"/>
    </row>
    <row r="1291" spans="1:12" ht="12.75">
      <c r="A1291" s="36"/>
      <c r="B1291" s="36"/>
      <c r="C1291" s="36"/>
      <c r="D1291" s="36"/>
      <c r="E1291" s="36"/>
      <c r="F1291" s="36"/>
      <c r="G1291" s="36"/>
      <c r="H1291" s="36"/>
      <c r="I1291" s="36"/>
      <c r="J1291" s="36"/>
      <c r="K1291" s="36"/>
      <c r="L1291" s="36"/>
    </row>
    <row r="1292" spans="1:12" ht="12.75">
      <c r="A1292" s="36"/>
      <c r="B1292" s="36"/>
      <c r="C1292" s="36"/>
      <c r="D1292" s="36"/>
      <c r="E1292" s="36"/>
      <c r="F1292" s="36"/>
      <c r="G1292" s="36"/>
      <c r="H1292" s="36"/>
      <c r="I1292" s="36"/>
      <c r="J1292" s="36"/>
      <c r="K1292" s="36"/>
      <c r="L1292" s="36"/>
    </row>
    <row r="1293" spans="1:12" ht="12.75">
      <c r="A1293" s="36"/>
      <c r="B1293" s="36"/>
      <c r="C1293" s="36"/>
      <c r="D1293" s="36"/>
      <c r="E1293" s="36"/>
      <c r="F1293" s="36"/>
      <c r="G1293" s="36"/>
      <c r="H1293" s="36"/>
      <c r="I1293" s="36"/>
      <c r="J1293" s="36"/>
      <c r="K1293" s="36"/>
      <c r="L1293" s="36"/>
    </row>
    <row r="1294" spans="1:12" ht="12.75">
      <c r="A1294" s="36"/>
      <c r="B1294" s="36"/>
      <c r="C1294" s="36"/>
      <c r="D1294" s="36"/>
      <c r="E1294" s="36"/>
      <c r="F1294" s="36"/>
      <c r="G1294" s="36"/>
      <c r="H1294" s="36"/>
      <c r="I1294" s="36"/>
      <c r="J1294" s="36"/>
      <c r="K1294" s="36"/>
      <c r="L1294" s="36"/>
    </row>
    <row r="1295" spans="1:12" ht="12.75">
      <c r="A1295" s="36"/>
      <c r="B1295" s="36"/>
      <c r="C1295" s="36"/>
      <c r="D1295" s="36"/>
      <c r="E1295" s="36"/>
      <c r="F1295" s="36"/>
      <c r="G1295" s="36"/>
      <c r="H1295" s="36"/>
      <c r="I1295" s="36"/>
      <c r="J1295" s="36"/>
      <c r="K1295" s="36"/>
      <c r="L1295" s="36"/>
    </row>
    <row r="1296" spans="1:12" ht="12.75">
      <c r="A1296" s="36"/>
      <c r="B1296" s="36"/>
      <c r="C1296" s="36"/>
      <c r="D1296" s="36"/>
      <c r="E1296" s="36"/>
      <c r="F1296" s="36"/>
      <c r="G1296" s="36"/>
      <c r="H1296" s="36"/>
      <c r="I1296" s="36"/>
      <c r="J1296" s="36"/>
      <c r="K1296" s="36"/>
      <c r="L1296" s="36"/>
    </row>
    <row r="1297" spans="1:12" ht="12.75">
      <c r="A1297" s="36"/>
      <c r="B1297" s="36"/>
      <c r="C1297" s="36"/>
      <c r="D1297" s="36"/>
      <c r="E1297" s="36"/>
      <c r="F1297" s="36"/>
      <c r="G1297" s="36"/>
      <c r="H1297" s="36"/>
      <c r="I1297" s="36"/>
      <c r="J1297" s="36"/>
      <c r="K1297" s="36"/>
      <c r="L1297" s="36"/>
    </row>
    <row r="1298" spans="1:12" ht="12.75">
      <c r="A1298" s="36"/>
      <c r="B1298" s="36"/>
      <c r="C1298" s="36"/>
      <c r="D1298" s="36"/>
      <c r="E1298" s="36"/>
      <c r="F1298" s="36"/>
      <c r="G1298" s="36"/>
      <c r="H1298" s="36"/>
      <c r="I1298" s="36"/>
      <c r="J1298" s="36"/>
      <c r="K1298" s="36"/>
      <c r="L1298" s="36"/>
    </row>
    <row r="1299" spans="1:12" ht="12.75">
      <c r="A1299" s="36"/>
      <c r="B1299" s="36"/>
      <c r="C1299" s="36"/>
      <c r="D1299" s="36"/>
      <c r="E1299" s="36"/>
      <c r="F1299" s="36"/>
      <c r="G1299" s="36"/>
      <c r="H1299" s="36"/>
      <c r="I1299" s="36"/>
      <c r="J1299" s="36"/>
      <c r="K1299" s="36"/>
      <c r="L1299" s="36"/>
    </row>
    <row r="1300" spans="1:12" ht="12.75">
      <c r="A1300" s="36"/>
      <c r="B1300" s="36"/>
      <c r="C1300" s="36"/>
      <c r="D1300" s="36"/>
      <c r="E1300" s="36"/>
      <c r="F1300" s="36"/>
      <c r="G1300" s="36"/>
      <c r="H1300" s="36"/>
      <c r="I1300" s="36"/>
      <c r="J1300" s="36"/>
      <c r="K1300" s="36"/>
      <c r="L1300" s="36"/>
    </row>
    <row r="1301" spans="1:12" ht="12.75">
      <c r="A1301" s="36"/>
      <c r="B1301" s="36"/>
      <c r="C1301" s="36"/>
      <c r="D1301" s="36"/>
      <c r="E1301" s="36"/>
      <c r="F1301" s="36"/>
      <c r="G1301" s="36"/>
      <c r="H1301" s="36"/>
      <c r="I1301" s="36"/>
      <c r="J1301" s="36"/>
      <c r="K1301" s="36"/>
      <c r="L1301" s="36"/>
    </row>
    <row r="1302" spans="1:12" ht="12.75">
      <c r="A1302" s="36"/>
      <c r="B1302" s="36"/>
      <c r="C1302" s="36"/>
      <c r="D1302" s="36"/>
      <c r="E1302" s="36"/>
      <c r="F1302" s="36"/>
      <c r="G1302" s="36"/>
      <c r="H1302" s="36"/>
      <c r="I1302" s="36"/>
      <c r="J1302" s="36"/>
      <c r="K1302" s="36"/>
      <c r="L1302" s="36"/>
    </row>
    <row r="1303" spans="1:12" ht="12.75">
      <c r="A1303" s="36"/>
      <c r="B1303" s="36"/>
      <c r="C1303" s="36"/>
      <c r="D1303" s="36"/>
      <c r="E1303" s="36"/>
      <c r="F1303" s="36"/>
      <c r="G1303" s="36"/>
      <c r="H1303" s="36"/>
      <c r="I1303" s="36"/>
      <c r="J1303" s="36"/>
      <c r="K1303" s="36"/>
      <c r="L1303" s="36"/>
    </row>
    <row r="1304" spans="1:12" ht="12.75">
      <c r="A1304" s="36"/>
      <c r="B1304" s="36"/>
      <c r="C1304" s="36"/>
      <c r="D1304" s="36"/>
      <c r="E1304" s="36"/>
      <c r="F1304" s="36"/>
      <c r="G1304" s="36"/>
      <c r="H1304" s="36"/>
      <c r="I1304" s="36"/>
      <c r="J1304" s="36"/>
      <c r="K1304" s="36"/>
      <c r="L1304" s="36"/>
    </row>
    <row r="1305" spans="1:12" ht="12.75">
      <c r="A1305" s="36"/>
      <c r="B1305" s="36"/>
      <c r="C1305" s="36"/>
      <c r="D1305" s="36"/>
      <c r="E1305" s="36"/>
      <c r="F1305" s="36"/>
      <c r="G1305" s="36"/>
      <c r="H1305" s="36"/>
      <c r="I1305" s="36"/>
      <c r="J1305" s="36"/>
      <c r="K1305" s="36"/>
      <c r="L1305" s="36"/>
    </row>
    <row r="1306" spans="1:12" ht="12.75">
      <c r="A1306" s="36"/>
      <c r="B1306" s="36"/>
      <c r="C1306" s="36"/>
      <c r="D1306" s="36"/>
      <c r="E1306" s="36"/>
      <c r="F1306" s="36"/>
      <c r="G1306" s="36"/>
      <c r="H1306" s="36"/>
      <c r="I1306" s="36"/>
      <c r="J1306" s="36"/>
      <c r="K1306" s="36"/>
      <c r="L1306" s="36"/>
    </row>
    <row r="1307" spans="1:12" ht="12.75">
      <c r="A1307" s="36"/>
      <c r="B1307" s="36"/>
      <c r="C1307" s="36"/>
      <c r="D1307" s="36"/>
      <c r="E1307" s="36"/>
      <c r="F1307" s="36"/>
      <c r="G1307" s="36"/>
      <c r="H1307" s="36"/>
      <c r="I1307" s="36"/>
      <c r="J1307" s="36"/>
      <c r="K1307" s="36"/>
      <c r="L1307" s="36"/>
    </row>
    <row r="1308" spans="1:12" ht="12.75">
      <c r="A1308" s="36"/>
      <c r="B1308" s="36"/>
      <c r="C1308" s="36"/>
      <c r="D1308" s="36"/>
      <c r="E1308" s="36"/>
      <c r="F1308" s="36"/>
      <c r="G1308" s="36"/>
      <c r="H1308" s="36"/>
      <c r="I1308" s="36"/>
      <c r="J1308" s="36"/>
      <c r="K1308" s="36"/>
      <c r="L1308" s="36"/>
    </row>
    <row r="1309" spans="1:12" ht="12.75">
      <c r="A1309" s="36"/>
      <c r="B1309" s="36"/>
      <c r="C1309" s="36"/>
      <c r="D1309" s="36"/>
      <c r="E1309" s="36"/>
      <c r="F1309" s="36"/>
      <c r="G1309" s="36"/>
      <c r="H1309" s="36"/>
      <c r="I1309" s="36"/>
      <c r="J1309" s="36"/>
      <c r="K1309" s="36"/>
      <c r="L1309" s="36"/>
    </row>
    <row r="1310" spans="1:12" ht="12.75">
      <c r="A1310" s="36"/>
      <c r="B1310" s="36"/>
      <c r="C1310" s="36"/>
      <c r="D1310" s="36"/>
      <c r="E1310" s="36"/>
      <c r="F1310" s="36"/>
      <c r="G1310" s="36"/>
      <c r="H1310" s="36"/>
      <c r="I1310" s="36"/>
      <c r="J1310" s="36"/>
      <c r="K1310" s="36"/>
      <c r="L1310" s="36"/>
    </row>
    <row r="1311" spans="1:12" ht="12.75">
      <c r="A1311" s="36"/>
      <c r="B1311" s="36"/>
      <c r="C1311" s="36"/>
      <c r="D1311" s="36"/>
      <c r="E1311" s="36"/>
      <c r="F1311" s="36"/>
      <c r="G1311" s="36"/>
      <c r="H1311" s="36"/>
      <c r="I1311" s="36"/>
      <c r="J1311" s="36"/>
      <c r="K1311" s="36"/>
      <c r="L1311" s="36"/>
    </row>
    <row r="1312" spans="1:12" ht="12.75">
      <c r="A1312" s="36"/>
      <c r="B1312" s="36"/>
      <c r="C1312" s="36"/>
      <c r="D1312" s="36"/>
      <c r="E1312" s="36"/>
      <c r="F1312" s="36"/>
      <c r="G1312" s="36"/>
      <c r="H1312" s="36"/>
      <c r="I1312" s="36"/>
      <c r="J1312" s="36"/>
      <c r="K1312" s="36"/>
      <c r="L1312" s="36"/>
    </row>
    <row r="1313" spans="1:12" ht="12.75">
      <c r="A1313" s="36"/>
      <c r="B1313" s="36"/>
      <c r="C1313" s="36"/>
      <c r="D1313" s="36"/>
      <c r="E1313" s="36"/>
      <c r="F1313" s="36"/>
      <c r="G1313" s="36"/>
      <c r="H1313" s="36"/>
      <c r="I1313" s="36"/>
      <c r="J1313" s="36"/>
      <c r="K1313" s="36"/>
      <c r="L1313" s="36"/>
    </row>
    <row r="1314" spans="1:12" ht="12.75">
      <c r="A1314" s="36"/>
      <c r="B1314" s="36"/>
      <c r="C1314" s="36"/>
      <c r="D1314" s="36"/>
      <c r="E1314" s="36"/>
      <c r="F1314" s="36"/>
      <c r="G1314" s="36"/>
      <c r="H1314" s="36"/>
      <c r="I1314" s="36"/>
      <c r="J1314" s="36"/>
      <c r="K1314" s="36"/>
      <c r="L1314" s="36"/>
    </row>
    <row r="1315" spans="1:12" ht="12.75">
      <c r="A1315" s="36"/>
      <c r="B1315" s="36"/>
      <c r="C1315" s="36"/>
      <c r="D1315" s="36"/>
      <c r="E1315" s="36"/>
      <c r="F1315" s="36"/>
      <c r="G1315" s="36"/>
      <c r="H1315" s="36"/>
      <c r="I1315" s="36"/>
      <c r="J1315" s="36"/>
      <c r="K1315" s="36"/>
      <c r="L1315" s="36"/>
    </row>
    <row r="1316" spans="1:12" ht="12.75">
      <c r="A1316" s="36"/>
      <c r="B1316" s="36"/>
      <c r="C1316" s="36"/>
      <c r="D1316" s="36"/>
      <c r="E1316" s="36"/>
      <c r="F1316" s="36"/>
      <c r="G1316" s="36"/>
      <c r="H1316" s="36"/>
      <c r="I1316" s="36"/>
      <c r="J1316" s="36"/>
      <c r="K1316" s="36"/>
      <c r="L1316" s="36"/>
    </row>
    <row r="1317" spans="1:12" ht="12.75">
      <c r="A1317" s="36"/>
      <c r="B1317" s="36"/>
      <c r="C1317" s="36"/>
      <c r="D1317" s="36"/>
      <c r="E1317" s="36"/>
      <c r="F1317" s="36"/>
      <c r="G1317" s="36"/>
      <c r="H1317" s="36"/>
      <c r="I1317" s="36"/>
      <c r="J1317" s="36"/>
      <c r="K1317" s="36"/>
      <c r="L1317" s="36"/>
    </row>
    <row r="1318" spans="1:12" ht="12.75">
      <c r="A1318" s="36"/>
      <c r="B1318" s="36"/>
      <c r="C1318" s="36"/>
      <c r="D1318" s="36"/>
      <c r="E1318" s="36"/>
      <c r="F1318" s="36"/>
      <c r="G1318" s="36"/>
      <c r="H1318" s="36"/>
      <c r="I1318" s="36"/>
      <c r="J1318" s="36"/>
      <c r="K1318" s="36"/>
      <c r="L1318" s="36"/>
    </row>
    <row r="1319" spans="1:12" ht="12.75">
      <c r="A1319" s="36"/>
      <c r="B1319" s="36"/>
      <c r="C1319" s="36"/>
      <c r="D1319" s="36"/>
      <c r="E1319" s="36"/>
      <c r="F1319" s="36"/>
      <c r="G1319" s="36"/>
      <c r="H1319" s="36"/>
      <c r="I1319" s="36"/>
      <c r="J1319" s="36"/>
      <c r="K1319" s="36"/>
      <c r="L1319" s="36"/>
    </row>
    <row r="1320" spans="1:12" ht="12.75">
      <c r="A1320" s="36"/>
      <c r="B1320" s="36"/>
      <c r="C1320" s="36"/>
      <c r="D1320" s="36"/>
      <c r="E1320" s="36"/>
      <c r="F1320" s="36"/>
      <c r="G1320" s="36"/>
      <c r="H1320" s="36"/>
      <c r="I1320" s="36"/>
      <c r="J1320" s="36"/>
      <c r="K1320" s="36"/>
      <c r="L1320" s="36"/>
    </row>
    <row r="1321" spans="1:12" ht="12.75">
      <c r="A1321" s="36"/>
      <c r="B1321" s="36"/>
      <c r="C1321" s="36"/>
      <c r="D1321" s="36"/>
      <c r="E1321" s="36"/>
      <c r="F1321" s="36"/>
      <c r="G1321" s="36"/>
      <c r="H1321" s="36"/>
      <c r="I1321" s="36"/>
      <c r="J1321" s="36"/>
      <c r="K1321" s="36"/>
      <c r="L1321" s="36"/>
    </row>
    <row r="1322" spans="1:12" ht="12.75">
      <c r="A1322" s="36"/>
      <c r="B1322" s="36"/>
      <c r="C1322" s="36"/>
      <c r="D1322" s="36"/>
      <c r="E1322" s="36"/>
      <c r="F1322" s="36"/>
      <c r="G1322" s="36"/>
      <c r="H1322" s="36"/>
      <c r="I1322" s="36"/>
      <c r="J1322" s="36"/>
      <c r="K1322" s="36"/>
      <c r="L1322" s="36"/>
    </row>
    <row r="1323" spans="1:12" ht="12.75">
      <c r="A1323" s="36"/>
      <c r="B1323" s="36"/>
      <c r="C1323" s="36"/>
      <c r="D1323" s="36"/>
      <c r="E1323" s="36"/>
      <c r="F1323" s="36"/>
      <c r="G1323" s="36"/>
      <c r="H1323" s="36"/>
      <c r="I1323" s="36"/>
      <c r="J1323" s="36"/>
      <c r="K1323" s="36"/>
      <c r="L1323" s="36"/>
    </row>
    <row r="1324" spans="1:12" ht="12.75">
      <c r="A1324" s="36"/>
      <c r="B1324" s="36"/>
      <c r="C1324" s="36"/>
      <c r="D1324" s="36"/>
      <c r="E1324" s="36"/>
      <c r="F1324" s="36"/>
      <c r="G1324" s="36"/>
      <c r="H1324" s="36"/>
      <c r="I1324" s="36"/>
      <c r="J1324" s="36"/>
      <c r="K1324" s="36"/>
      <c r="L1324" s="36"/>
    </row>
    <row r="1325" spans="1:12" ht="12.75">
      <c r="A1325" s="36"/>
      <c r="B1325" s="36"/>
      <c r="C1325" s="36"/>
      <c r="D1325" s="36"/>
      <c r="E1325" s="36"/>
      <c r="F1325" s="36"/>
      <c r="G1325" s="36"/>
      <c r="H1325" s="36"/>
      <c r="I1325" s="36"/>
      <c r="J1325" s="36"/>
      <c r="K1325" s="36"/>
      <c r="L1325" s="36"/>
    </row>
    <row r="1326" spans="1:12" ht="12.75">
      <c r="A1326" s="36"/>
      <c r="B1326" s="36"/>
      <c r="C1326" s="36"/>
      <c r="D1326" s="36"/>
      <c r="E1326" s="36"/>
      <c r="F1326" s="36"/>
      <c r="G1326" s="36"/>
      <c r="H1326" s="36"/>
      <c r="I1326" s="36"/>
      <c r="J1326" s="36"/>
      <c r="K1326" s="36"/>
      <c r="L1326" s="36"/>
    </row>
    <row r="1327" spans="1:12" ht="12.75">
      <c r="A1327" s="36"/>
      <c r="B1327" s="36"/>
      <c r="C1327" s="36"/>
      <c r="D1327" s="36"/>
      <c r="E1327" s="36"/>
      <c r="F1327" s="36"/>
      <c r="G1327" s="36"/>
      <c r="H1327" s="36"/>
      <c r="I1327" s="36"/>
      <c r="J1327" s="36"/>
      <c r="K1327" s="36"/>
      <c r="L1327" s="36"/>
    </row>
    <row r="1328" spans="1:12" ht="12.75">
      <c r="A1328" s="36"/>
      <c r="B1328" s="36"/>
      <c r="C1328" s="36"/>
      <c r="D1328" s="36"/>
      <c r="E1328" s="36"/>
      <c r="F1328" s="36"/>
      <c r="G1328" s="36"/>
      <c r="H1328" s="36"/>
      <c r="I1328" s="36"/>
      <c r="J1328" s="36"/>
      <c r="K1328" s="36"/>
      <c r="L1328" s="36"/>
    </row>
    <row r="1329" spans="1:12" ht="12.75">
      <c r="A1329" s="36"/>
      <c r="B1329" s="36"/>
      <c r="C1329" s="36"/>
      <c r="D1329" s="36"/>
      <c r="E1329" s="36"/>
      <c r="F1329" s="36"/>
      <c r="G1329" s="36"/>
      <c r="H1329" s="36"/>
      <c r="I1329" s="36"/>
      <c r="J1329" s="36"/>
      <c r="K1329" s="36"/>
      <c r="L1329" s="36"/>
    </row>
    <row r="1330" spans="1:12" ht="12.75">
      <c r="A1330" s="36"/>
      <c r="B1330" s="36"/>
      <c r="C1330" s="36"/>
      <c r="D1330" s="36"/>
      <c r="E1330" s="36"/>
      <c r="F1330" s="36"/>
      <c r="G1330" s="36"/>
      <c r="H1330" s="36"/>
      <c r="I1330" s="36"/>
      <c r="J1330" s="36"/>
      <c r="K1330" s="36"/>
      <c r="L1330" s="36"/>
    </row>
    <row r="1331" spans="1:12" ht="12.75">
      <c r="A1331" s="36"/>
      <c r="B1331" s="36"/>
      <c r="C1331" s="36"/>
      <c r="D1331" s="36"/>
      <c r="E1331" s="36"/>
      <c r="F1331" s="36"/>
      <c r="G1331" s="36"/>
      <c r="H1331" s="36"/>
      <c r="I1331" s="36"/>
      <c r="J1331" s="36"/>
      <c r="K1331" s="36"/>
      <c r="L1331" s="36"/>
    </row>
    <row r="1332" spans="1:12" ht="12.75">
      <c r="A1332" s="36"/>
      <c r="B1332" s="36"/>
      <c r="C1332" s="36"/>
      <c r="D1332" s="36"/>
      <c r="E1332" s="36"/>
      <c r="F1332" s="36"/>
      <c r="G1332" s="36"/>
      <c r="H1332" s="36"/>
      <c r="I1332" s="36"/>
      <c r="J1332" s="36"/>
      <c r="K1332" s="36"/>
      <c r="L1332" s="36"/>
    </row>
    <row r="1333" spans="1:12" ht="12.75">
      <c r="A1333" s="36"/>
      <c r="B1333" s="36"/>
      <c r="C1333" s="36"/>
      <c r="D1333" s="36"/>
      <c r="E1333" s="36"/>
      <c r="F1333" s="36"/>
      <c r="G1333" s="36"/>
      <c r="H1333" s="36"/>
      <c r="I1333" s="36"/>
      <c r="J1333" s="36"/>
      <c r="K1333" s="36"/>
      <c r="L1333" s="36"/>
    </row>
    <row r="1334" spans="1:12" ht="12.75">
      <c r="A1334" s="36"/>
      <c r="B1334" s="36"/>
      <c r="C1334" s="36"/>
      <c r="D1334" s="36"/>
      <c r="E1334" s="36"/>
      <c r="F1334" s="36"/>
      <c r="G1334" s="36"/>
      <c r="H1334" s="36"/>
      <c r="I1334" s="36"/>
      <c r="J1334" s="36"/>
      <c r="K1334" s="36"/>
      <c r="L1334" s="36"/>
    </row>
    <row r="1335" spans="1:12" ht="12.75">
      <c r="A1335" s="36"/>
      <c r="B1335" s="36"/>
      <c r="C1335" s="36"/>
      <c r="D1335" s="36"/>
      <c r="E1335" s="36"/>
      <c r="F1335" s="36"/>
      <c r="G1335" s="36"/>
      <c r="H1335" s="36"/>
      <c r="I1335" s="36"/>
      <c r="J1335" s="36"/>
      <c r="K1335" s="36"/>
      <c r="L1335" s="36"/>
    </row>
    <row r="1336" spans="1:12" ht="12.75">
      <c r="A1336" s="36"/>
      <c r="B1336" s="36"/>
      <c r="C1336" s="36"/>
      <c r="D1336" s="36"/>
      <c r="E1336" s="36"/>
      <c r="F1336" s="36"/>
      <c r="G1336" s="36"/>
      <c r="H1336" s="36"/>
      <c r="I1336" s="36"/>
      <c r="J1336" s="36"/>
      <c r="K1336" s="36"/>
      <c r="L1336" s="36"/>
    </row>
    <row r="1337" spans="1:12" ht="12.75">
      <c r="A1337" s="36"/>
      <c r="B1337" s="36"/>
      <c r="C1337" s="36"/>
      <c r="D1337" s="36"/>
      <c r="E1337" s="36"/>
      <c r="F1337" s="36"/>
      <c r="G1337" s="36"/>
      <c r="H1337" s="36"/>
      <c r="I1337" s="36"/>
      <c r="J1337" s="36"/>
      <c r="K1337" s="36"/>
      <c r="L1337" s="36"/>
    </row>
    <row r="1338" spans="1:12" ht="12.75">
      <c r="A1338" s="36"/>
      <c r="B1338" s="36"/>
      <c r="C1338" s="36"/>
      <c r="D1338" s="36"/>
      <c r="E1338" s="36"/>
      <c r="F1338" s="36"/>
      <c r="G1338" s="36"/>
      <c r="H1338" s="36"/>
      <c r="I1338" s="36"/>
      <c r="J1338" s="36"/>
      <c r="K1338" s="36"/>
      <c r="L1338" s="36"/>
    </row>
    <row r="1339" spans="1:12" ht="12.75">
      <c r="A1339" s="36"/>
      <c r="B1339" s="36"/>
      <c r="C1339" s="36"/>
      <c r="D1339" s="36"/>
      <c r="E1339" s="36"/>
      <c r="F1339" s="36"/>
      <c r="G1339" s="36"/>
      <c r="H1339" s="36"/>
      <c r="I1339" s="36"/>
      <c r="J1339" s="36"/>
      <c r="K1339" s="36"/>
      <c r="L1339" s="36"/>
    </row>
    <row r="1340" spans="1:12" ht="12.75">
      <c r="A1340" s="36"/>
      <c r="B1340" s="36"/>
      <c r="C1340" s="36"/>
      <c r="D1340" s="36"/>
      <c r="E1340" s="36"/>
      <c r="F1340" s="36"/>
      <c r="G1340" s="36"/>
      <c r="H1340" s="36"/>
      <c r="I1340" s="36"/>
      <c r="J1340" s="36"/>
      <c r="K1340" s="36"/>
      <c r="L1340" s="36"/>
    </row>
    <row r="1341" spans="1:12" ht="12.75">
      <c r="A1341" s="36"/>
      <c r="B1341" s="36"/>
      <c r="C1341" s="36"/>
      <c r="D1341" s="36"/>
      <c r="E1341" s="36"/>
      <c r="F1341" s="36"/>
      <c r="G1341" s="36"/>
      <c r="H1341" s="36"/>
      <c r="I1341" s="36"/>
      <c r="J1341" s="36"/>
      <c r="K1341" s="36"/>
      <c r="L1341" s="36"/>
    </row>
    <row r="1342" spans="1:12" ht="12.75">
      <c r="A1342" s="36"/>
      <c r="B1342" s="36"/>
      <c r="C1342" s="36"/>
      <c r="D1342" s="36"/>
      <c r="E1342" s="36"/>
      <c r="F1342" s="36"/>
      <c r="G1342" s="36"/>
      <c r="H1342" s="36"/>
      <c r="I1342" s="36"/>
      <c r="J1342" s="36"/>
      <c r="K1342" s="36"/>
      <c r="L1342" s="36"/>
    </row>
    <row r="1343" spans="1:12" ht="12.75">
      <c r="A1343" s="36"/>
      <c r="B1343" s="36"/>
      <c r="C1343" s="36"/>
      <c r="D1343" s="36"/>
      <c r="E1343" s="36"/>
      <c r="F1343" s="36"/>
      <c r="G1343" s="36"/>
      <c r="H1343" s="36"/>
      <c r="I1343" s="36"/>
      <c r="J1343" s="36"/>
      <c r="K1343" s="36"/>
      <c r="L1343" s="36"/>
    </row>
    <row r="1344" spans="1:12" ht="12.75">
      <c r="A1344" s="36"/>
      <c r="B1344" s="36"/>
      <c r="C1344" s="36"/>
      <c r="D1344" s="36"/>
      <c r="E1344" s="36"/>
      <c r="F1344" s="36"/>
      <c r="G1344" s="36"/>
      <c r="H1344" s="36"/>
      <c r="I1344" s="36"/>
      <c r="J1344" s="36"/>
      <c r="K1344" s="36"/>
      <c r="L1344" s="36"/>
    </row>
    <row r="1345" spans="1:12" ht="12.75">
      <c r="A1345" s="36"/>
      <c r="B1345" s="36"/>
      <c r="C1345" s="36"/>
      <c r="D1345" s="36"/>
      <c r="E1345" s="36"/>
      <c r="F1345" s="36"/>
      <c r="G1345" s="36"/>
      <c r="H1345" s="36"/>
      <c r="I1345" s="36"/>
      <c r="J1345" s="36"/>
      <c r="K1345" s="36"/>
      <c r="L1345" s="36"/>
    </row>
    <row r="1346" spans="1:12" ht="12.75">
      <c r="A1346" s="36"/>
      <c r="B1346" s="36"/>
      <c r="C1346" s="36"/>
      <c r="D1346" s="36"/>
      <c r="E1346" s="36"/>
      <c r="F1346" s="36"/>
      <c r="G1346" s="36"/>
      <c r="H1346" s="36"/>
      <c r="I1346" s="36"/>
      <c r="J1346" s="36"/>
      <c r="K1346" s="36"/>
      <c r="L1346" s="36"/>
    </row>
    <row r="1347" spans="1:12" ht="12.75">
      <c r="A1347" s="36"/>
      <c r="B1347" s="36"/>
      <c r="C1347" s="36"/>
      <c r="D1347" s="36"/>
      <c r="E1347" s="36"/>
      <c r="F1347" s="36"/>
      <c r="G1347" s="36"/>
      <c r="H1347" s="36"/>
      <c r="I1347" s="36"/>
      <c r="J1347" s="36"/>
      <c r="K1347" s="36"/>
      <c r="L1347" s="36"/>
    </row>
    <row r="1348" spans="1:12" ht="12.75">
      <c r="A1348" s="36"/>
      <c r="B1348" s="36"/>
      <c r="C1348" s="36"/>
      <c r="D1348" s="36"/>
      <c r="E1348" s="36"/>
      <c r="F1348" s="36"/>
      <c r="G1348" s="36"/>
      <c r="H1348" s="36"/>
      <c r="I1348" s="36"/>
      <c r="J1348" s="36"/>
      <c r="K1348" s="36"/>
      <c r="L1348" s="36"/>
    </row>
    <row r="1349" spans="1:12" ht="12.75">
      <c r="A1349" s="36"/>
      <c r="B1349" s="36"/>
      <c r="C1349" s="36"/>
      <c r="D1349" s="36"/>
      <c r="E1349" s="36"/>
      <c r="F1349" s="36"/>
      <c r="G1349" s="36"/>
      <c r="H1349" s="36"/>
      <c r="I1349" s="36"/>
      <c r="J1349" s="36"/>
      <c r="K1349" s="36"/>
      <c r="L1349" s="36"/>
    </row>
    <row r="1350" spans="1:12" ht="12.75">
      <c r="A1350" s="36"/>
      <c r="B1350" s="36"/>
      <c r="C1350" s="36"/>
      <c r="D1350" s="36"/>
      <c r="E1350" s="36"/>
      <c r="F1350" s="36"/>
      <c r="G1350" s="36"/>
      <c r="H1350" s="36"/>
      <c r="I1350" s="36"/>
      <c r="J1350" s="36"/>
      <c r="K1350" s="36"/>
      <c r="L1350" s="36"/>
    </row>
    <row r="1351" spans="1:12" ht="12.75">
      <c r="A1351" s="36"/>
      <c r="B1351" s="36"/>
      <c r="C1351" s="36"/>
      <c r="D1351" s="36"/>
      <c r="E1351" s="36"/>
      <c r="F1351" s="36"/>
      <c r="G1351" s="36"/>
      <c r="H1351" s="36"/>
      <c r="I1351" s="36"/>
      <c r="J1351" s="36"/>
      <c r="K1351" s="36"/>
      <c r="L1351" s="36"/>
    </row>
    <row r="1352" spans="1:12" ht="12.75">
      <c r="A1352" s="36"/>
      <c r="B1352" s="36"/>
      <c r="C1352" s="36"/>
      <c r="D1352" s="36"/>
      <c r="E1352" s="36"/>
      <c r="F1352" s="36"/>
      <c r="G1352" s="36"/>
      <c r="H1352" s="36"/>
      <c r="I1352" s="36"/>
      <c r="J1352" s="36"/>
      <c r="K1352" s="36"/>
      <c r="L1352" s="36"/>
    </row>
    <row r="1353" spans="1:12" ht="12.75">
      <c r="A1353" s="36"/>
      <c r="B1353" s="36"/>
      <c r="C1353" s="36"/>
      <c r="D1353" s="36"/>
      <c r="E1353" s="36"/>
      <c r="F1353" s="36"/>
      <c r="G1353" s="36"/>
      <c r="H1353" s="36"/>
      <c r="I1353" s="36"/>
      <c r="J1353" s="36"/>
      <c r="K1353" s="36"/>
      <c r="L1353" s="36"/>
    </row>
    <row r="1354" spans="1:12" ht="12.75">
      <c r="A1354" s="36"/>
      <c r="B1354" s="36"/>
      <c r="C1354" s="36"/>
      <c r="D1354" s="36"/>
      <c r="E1354" s="36"/>
      <c r="F1354" s="36"/>
      <c r="G1354" s="36"/>
      <c r="H1354" s="36"/>
      <c r="I1354" s="36"/>
      <c r="J1354" s="36"/>
      <c r="K1354" s="36"/>
      <c r="L1354" s="36"/>
    </row>
    <row r="1355" spans="1:12" ht="12.75">
      <c r="A1355" s="36"/>
      <c r="B1355" s="36"/>
      <c r="C1355" s="36"/>
      <c r="D1355" s="36"/>
      <c r="E1355" s="36"/>
      <c r="F1355" s="36"/>
      <c r="G1355" s="36"/>
      <c r="H1355" s="36"/>
      <c r="I1355" s="36"/>
      <c r="J1355" s="36"/>
      <c r="K1355" s="36"/>
      <c r="L1355" s="36"/>
    </row>
    <row r="1356" spans="1:12" ht="12.75">
      <c r="A1356" s="36"/>
      <c r="B1356" s="36"/>
      <c r="C1356" s="36"/>
      <c r="D1356" s="36"/>
      <c r="E1356" s="36"/>
      <c r="F1356" s="36"/>
      <c r="G1356" s="36"/>
      <c r="H1356" s="36"/>
      <c r="I1356" s="36"/>
      <c r="J1356" s="36"/>
      <c r="K1356" s="36"/>
      <c r="L1356" s="36"/>
    </row>
    <row r="1357" spans="1:12" ht="12.75">
      <c r="A1357" s="36"/>
      <c r="B1357" s="36"/>
      <c r="C1357" s="36"/>
      <c r="D1357" s="36"/>
      <c r="E1357" s="36"/>
      <c r="F1357" s="36"/>
      <c r="G1357" s="36"/>
      <c r="H1357" s="36"/>
      <c r="I1357" s="36"/>
      <c r="J1357" s="36"/>
      <c r="K1357" s="36"/>
      <c r="L1357" s="36"/>
    </row>
    <row r="1358" spans="1:12" ht="12.75">
      <c r="A1358" s="36"/>
      <c r="B1358" s="36"/>
      <c r="C1358" s="36"/>
      <c r="D1358" s="36"/>
      <c r="E1358" s="36"/>
      <c r="F1358" s="36"/>
      <c r="G1358" s="36"/>
      <c r="H1358" s="36"/>
      <c r="I1358" s="36"/>
      <c r="J1358" s="36"/>
      <c r="K1358" s="36"/>
      <c r="L1358" s="36"/>
    </row>
    <row r="1359" spans="1:12" ht="12.75">
      <c r="A1359" s="36"/>
      <c r="B1359" s="36"/>
      <c r="C1359" s="36"/>
      <c r="D1359" s="36"/>
      <c r="E1359" s="36"/>
      <c r="F1359" s="36"/>
      <c r="G1359" s="36"/>
      <c r="H1359" s="36"/>
      <c r="I1359" s="36"/>
      <c r="J1359" s="36"/>
      <c r="K1359" s="36"/>
      <c r="L1359" s="36"/>
    </row>
    <row r="1360" spans="1:12" ht="12.75">
      <c r="A1360" s="36"/>
      <c r="B1360" s="36"/>
      <c r="C1360" s="36"/>
      <c r="D1360" s="36"/>
      <c r="E1360" s="36"/>
      <c r="F1360" s="36"/>
      <c r="G1360" s="36"/>
      <c r="H1360" s="36"/>
      <c r="I1360" s="36"/>
      <c r="J1360" s="36"/>
      <c r="K1360" s="36"/>
      <c r="L1360" s="36"/>
    </row>
    <row r="1361" spans="1:12" ht="12.75">
      <c r="A1361" s="36"/>
      <c r="B1361" s="36"/>
      <c r="C1361" s="36"/>
      <c r="D1361" s="36"/>
      <c r="E1361" s="36"/>
      <c r="F1361" s="36"/>
      <c r="G1361" s="36"/>
      <c r="H1361" s="36"/>
      <c r="I1361" s="36"/>
      <c r="J1361" s="36"/>
      <c r="K1361" s="36"/>
      <c r="L1361" s="36"/>
    </row>
    <row r="1362" spans="1:12" ht="12.75">
      <c r="A1362" s="36"/>
      <c r="B1362" s="36"/>
      <c r="C1362" s="36"/>
      <c r="D1362" s="36"/>
      <c r="E1362" s="36"/>
      <c r="F1362" s="36"/>
      <c r="G1362" s="36"/>
      <c r="H1362" s="36"/>
      <c r="I1362" s="36"/>
      <c r="J1362" s="36"/>
      <c r="K1362" s="36"/>
      <c r="L1362" s="36"/>
    </row>
    <row r="1363" spans="1:12" ht="12.75">
      <c r="A1363" s="36"/>
      <c r="B1363" s="36"/>
      <c r="C1363" s="36"/>
      <c r="D1363" s="36"/>
      <c r="E1363" s="36"/>
      <c r="F1363" s="36"/>
      <c r="G1363" s="36"/>
      <c r="H1363" s="36"/>
      <c r="I1363" s="36"/>
      <c r="J1363" s="36"/>
      <c r="K1363" s="36"/>
      <c r="L1363" s="36"/>
    </row>
    <row r="1364" spans="1:12" ht="12.75">
      <c r="A1364" s="36"/>
      <c r="B1364" s="36"/>
      <c r="C1364" s="36"/>
      <c r="D1364" s="36"/>
      <c r="E1364" s="36"/>
      <c r="F1364" s="36"/>
      <c r="G1364" s="36"/>
      <c r="H1364" s="36"/>
      <c r="I1364" s="36"/>
      <c r="J1364" s="36"/>
      <c r="K1364" s="36"/>
      <c r="L1364" s="36"/>
    </row>
    <row r="1365" spans="1:12" ht="12.75">
      <c r="A1365" s="36"/>
      <c r="B1365" s="36"/>
      <c r="C1365" s="36"/>
      <c r="D1365" s="36"/>
      <c r="E1365" s="36"/>
      <c r="F1365" s="36"/>
      <c r="G1365" s="36"/>
      <c r="H1365" s="36"/>
      <c r="I1365" s="36"/>
      <c r="J1365" s="36"/>
      <c r="K1365" s="36"/>
      <c r="L1365" s="36"/>
    </row>
    <row r="1366" spans="1:12" ht="12.75">
      <c r="A1366" s="36"/>
      <c r="B1366" s="36"/>
      <c r="C1366" s="36"/>
      <c r="D1366" s="36"/>
      <c r="E1366" s="36"/>
      <c r="F1366" s="36"/>
      <c r="G1366" s="36"/>
      <c r="H1366" s="36"/>
      <c r="I1366" s="36"/>
      <c r="J1366" s="36"/>
      <c r="K1366" s="36"/>
      <c r="L1366" s="36"/>
    </row>
    <row r="1367" spans="1:12" ht="12.75">
      <c r="A1367" s="36"/>
      <c r="B1367" s="36"/>
      <c r="C1367" s="36"/>
      <c r="D1367" s="36"/>
      <c r="E1367" s="36"/>
      <c r="F1367" s="36"/>
      <c r="G1367" s="36"/>
      <c r="H1367" s="36"/>
      <c r="I1367" s="36"/>
      <c r="J1367" s="36"/>
      <c r="K1367" s="36"/>
      <c r="L1367" s="36"/>
    </row>
    <row r="1368" spans="1:12" ht="12.75">
      <c r="A1368" s="36"/>
      <c r="B1368" s="36"/>
      <c r="C1368" s="36"/>
      <c r="D1368" s="36"/>
      <c r="E1368" s="36"/>
      <c r="F1368" s="36"/>
      <c r="G1368" s="36"/>
      <c r="H1368" s="36"/>
      <c r="I1368" s="36"/>
      <c r="J1368" s="36"/>
      <c r="K1368" s="36"/>
      <c r="L1368" s="36"/>
    </row>
    <row r="1369" spans="1:12" ht="12.75">
      <c r="A1369" s="36"/>
      <c r="B1369" s="36"/>
      <c r="C1369" s="36"/>
      <c r="D1369" s="36"/>
      <c r="E1369" s="36"/>
      <c r="F1369" s="36"/>
      <c r="G1369" s="36"/>
      <c r="H1369" s="36"/>
      <c r="I1369" s="36"/>
      <c r="J1369" s="36"/>
      <c r="K1369" s="36"/>
      <c r="L1369" s="36"/>
    </row>
    <row r="1370" spans="1:12" ht="12.75">
      <c r="A1370" s="36"/>
      <c r="B1370" s="36"/>
      <c r="C1370" s="36"/>
      <c r="D1370" s="36"/>
      <c r="E1370" s="36"/>
      <c r="F1370" s="36"/>
      <c r="G1370" s="36"/>
      <c r="H1370" s="36"/>
      <c r="I1370" s="36"/>
      <c r="J1370" s="36"/>
      <c r="K1370" s="36"/>
      <c r="L1370" s="36"/>
    </row>
    <row r="1371" spans="1:12" ht="12.75">
      <c r="A1371" s="36"/>
      <c r="B1371" s="36"/>
      <c r="C1371" s="36"/>
      <c r="D1371" s="36"/>
      <c r="E1371" s="36"/>
      <c r="F1371" s="36"/>
      <c r="G1371" s="36"/>
      <c r="H1371" s="36"/>
      <c r="I1371" s="36"/>
      <c r="J1371" s="36"/>
      <c r="K1371" s="36"/>
      <c r="L1371" s="36"/>
    </row>
    <row r="1372" spans="1:12" ht="12.75">
      <c r="A1372" s="36"/>
      <c r="B1372" s="36"/>
      <c r="C1372" s="36"/>
      <c r="D1372" s="36"/>
      <c r="E1372" s="36"/>
      <c r="F1372" s="36"/>
      <c r="G1372" s="36"/>
      <c r="H1372" s="36"/>
      <c r="I1372" s="36"/>
      <c r="J1372" s="36"/>
      <c r="K1372" s="36"/>
      <c r="L1372" s="36"/>
    </row>
    <row r="1373" spans="1:12" ht="12.75">
      <c r="A1373" s="36"/>
      <c r="B1373" s="36"/>
      <c r="C1373" s="36"/>
      <c r="D1373" s="36"/>
      <c r="E1373" s="36"/>
      <c r="F1373" s="36"/>
      <c r="G1373" s="36"/>
      <c r="H1373" s="36"/>
      <c r="I1373" s="36"/>
      <c r="J1373" s="36"/>
      <c r="K1373" s="36"/>
      <c r="L1373" s="36"/>
    </row>
    <row r="1374" spans="1:12" ht="12.75">
      <c r="A1374" s="36"/>
      <c r="B1374" s="36"/>
      <c r="C1374" s="36"/>
      <c r="D1374" s="36"/>
      <c r="E1374" s="36"/>
      <c r="F1374" s="36"/>
      <c r="G1374" s="36"/>
      <c r="H1374" s="36"/>
      <c r="I1374" s="36"/>
      <c r="J1374" s="36"/>
      <c r="K1374" s="36"/>
      <c r="L1374" s="36"/>
    </row>
    <row r="1375" spans="1:12" ht="12.75">
      <c r="A1375" s="36"/>
      <c r="B1375" s="36"/>
      <c r="C1375" s="36"/>
      <c r="D1375" s="36"/>
      <c r="E1375" s="36"/>
      <c r="F1375" s="36"/>
      <c r="G1375" s="36"/>
      <c r="H1375" s="36"/>
      <c r="I1375" s="36"/>
      <c r="J1375" s="36"/>
      <c r="K1375" s="36"/>
      <c r="L1375" s="36"/>
    </row>
  </sheetData>
  <sheetProtection formatCells="0" formatColumns="0" formatRows="0" insertColumns="0" insertRows="0" insertHyperlinks="0" deleteColumns="0" deleteRows="0" sort="0" autoFilter="0" pivotTables="0"/>
  <autoFilter ref="E1:E1375"/>
  <mergeCells count="45">
    <mergeCell ref="A101:L101"/>
    <mergeCell ref="A138:L138"/>
    <mergeCell ref="A94:L94"/>
    <mergeCell ref="A213:L213"/>
    <mergeCell ref="A175:L175"/>
    <mergeCell ref="A197:L197"/>
    <mergeCell ref="A31:L31"/>
    <mergeCell ref="A65:L65"/>
    <mergeCell ref="A283:L283"/>
    <mergeCell ref="A221:L221"/>
    <mergeCell ref="A87:L87"/>
    <mergeCell ref="B241:L241"/>
    <mergeCell ref="A81:L81"/>
    <mergeCell ref="A163:L163"/>
    <mergeCell ref="A116:L116"/>
    <mergeCell ref="A134:L134"/>
    <mergeCell ref="A668:L668"/>
    <mergeCell ref="A390:L390"/>
    <mergeCell ref="A261:L261"/>
    <mergeCell ref="A612:L612"/>
    <mergeCell ref="A663:L663"/>
    <mergeCell ref="A205:L205"/>
    <mergeCell ref="B389:L389"/>
    <mergeCell ref="A226:L226"/>
    <mergeCell ref="A265:L265"/>
    <mergeCell ref="L4:L5"/>
    <mergeCell ref="A146:L146"/>
    <mergeCell ref="A152:L152"/>
    <mergeCell ref="A156:L156"/>
    <mergeCell ref="A129:L129"/>
    <mergeCell ref="E4:E5"/>
    <mergeCell ref="J4:J5"/>
    <mergeCell ref="A7:L7"/>
    <mergeCell ref="A6:L6"/>
    <mergeCell ref="D4:D5"/>
    <mergeCell ref="A2:L2"/>
    <mergeCell ref="A3:L3"/>
    <mergeCell ref="A4:A5"/>
    <mergeCell ref="B4:B5"/>
    <mergeCell ref="H4:I4"/>
    <mergeCell ref="A1:L1"/>
    <mergeCell ref="F4:F5"/>
    <mergeCell ref="G4:G5"/>
    <mergeCell ref="C4:C5"/>
    <mergeCell ref="K4:K5"/>
  </mergeCells>
  <printOptions/>
  <pageMargins left="0.1968503937007874" right="0.1968503937007874" top="0.3937007874015748" bottom="0" header="0.11811023622047245" footer="0"/>
  <pageSetup fitToHeight="26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2023-02-22T09:49:35Z</cp:lastPrinted>
  <dcterms:created xsi:type="dcterms:W3CDTF">1996-10-08T23:32:33Z</dcterms:created>
  <dcterms:modified xsi:type="dcterms:W3CDTF">2023-02-28T11:58:13Z</dcterms:modified>
  <cp:category/>
  <cp:version/>
  <cp:contentType/>
  <cp:contentStatus/>
</cp:coreProperties>
</file>